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7D1D949A-AC0C-414D-9759-FA0A1D84B89D}" xr6:coauthVersionLast="46" xr6:coauthVersionMax="46" xr10:uidLastSave="{00000000-0000-0000-0000-000000000000}"/>
  <bookViews>
    <workbookView xWindow="-120" yWindow="-120" windowWidth="38640" windowHeight="21240" activeTab="4" xr2:uid="{00000000-000D-0000-FFFF-FFFF00000000}"/>
  </bookViews>
  <sheets>
    <sheet name="Instruction" sheetId="8" r:id="rId1"/>
    <sheet name="Start" sheetId="3" r:id="rId2"/>
    <sheet name="Evaluation criteria" sheetId="5" r:id="rId3"/>
    <sheet name="Target values" sheetId="6" r:id="rId4"/>
    <sheet name="Results" sheetId="7" r:id="rId5"/>
  </sheets>
  <definedNames>
    <definedName name="_xlnm.Print_Area" localSheetId="1">Start!$A$31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D11" i="5" a="1"/>
  <c r="D11" i="5" s="1"/>
  <c r="D12" i="5" a="1"/>
  <c r="D12" i="5" s="1"/>
  <c r="D13" i="5" a="1"/>
  <c r="D13" i="5" s="1"/>
  <c r="D14" i="5" a="1"/>
  <c r="D14" i="5"/>
  <c r="D15" i="5" a="1"/>
  <c r="D15" i="5" s="1"/>
  <c r="D16" i="5" a="1"/>
  <c r="D16" i="5" s="1"/>
  <c r="D17" i="5" a="1"/>
  <c r="D17" i="5" s="1"/>
  <c r="D18" i="5" a="1"/>
  <c r="D18" i="5"/>
  <c r="D19" i="5" a="1"/>
  <c r="D19" i="5" s="1"/>
  <c r="D20" i="5" a="1"/>
  <c r="D20" i="5" s="1"/>
  <c r="D21" i="5" a="1"/>
  <c r="D21" i="5" s="1"/>
  <c r="D22" i="5" a="1"/>
  <c r="D22" i="5"/>
  <c r="D23" i="5" a="1"/>
  <c r="D23" i="5" s="1"/>
  <c r="D24" i="5" a="1"/>
  <c r="D24" i="5" s="1"/>
  <c r="D25" i="5" a="1"/>
  <c r="D25" i="5" s="1"/>
  <c r="D26" i="5" a="1"/>
  <c r="D26" i="5"/>
  <c r="D27" i="5" a="1"/>
  <c r="D27" i="5" s="1"/>
  <c r="D28" i="5" a="1"/>
  <c r="D28" i="5" s="1"/>
  <c r="D29" i="5" a="1"/>
  <c r="D29" i="5" s="1"/>
  <c r="D30" i="5" a="1"/>
  <c r="D30" i="5"/>
  <c r="D31" i="5" a="1"/>
  <c r="D31" i="5" s="1"/>
  <c r="D32" i="5" a="1"/>
  <c r="D32" i="5" s="1"/>
  <c r="D33" i="5" a="1"/>
  <c r="D33" i="5" s="1"/>
  <c r="D34" i="5" a="1"/>
  <c r="D34" i="5"/>
  <c r="D35" i="5" a="1"/>
  <c r="D35" i="5" s="1"/>
  <c r="D36" i="5" a="1"/>
  <c r="D36" i="5" s="1"/>
  <c r="D37" i="5" a="1"/>
  <c r="D37" i="5" s="1"/>
  <c r="D38" i="5" a="1"/>
  <c r="D38" i="5"/>
  <c r="D39" i="5" a="1"/>
  <c r="D39" i="5" s="1"/>
  <c r="D40" i="5" a="1"/>
  <c r="D40" i="5" s="1"/>
  <c r="D41" i="5" a="1"/>
  <c r="D41" i="5" s="1"/>
  <c r="D42" i="5" a="1"/>
  <c r="D42" i="5"/>
  <c r="D43" i="5" a="1"/>
  <c r="D43" i="5" s="1"/>
  <c r="D44" i="5" a="1"/>
  <c r="D44" i="5" s="1"/>
  <c r="D45" i="5" a="1"/>
  <c r="D45" i="5" s="1"/>
  <c r="D46" i="5" a="1"/>
  <c r="D46" i="5"/>
  <c r="D47" i="5" a="1"/>
  <c r="D47" i="5" s="1"/>
  <c r="D48" i="5" a="1"/>
  <c r="D48" i="5" s="1"/>
  <c r="D49" i="5" a="1"/>
  <c r="D49" i="5" s="1"/>
  <c r="D50" i="5" a="1"/>
  <c r="D50" i="5"/>
  <c r="D51" i="5" a="1"/>
  <c r="D51" i="5" s="1"/>
  <c r="D52" i="5" a="1"/>
  <c r="D52" i="5" s="1"/>
  <c r="D53" i="5" a="1"/>
  <c r="D53" i="5" s="1"/>
  <c r="D54" i="5" a="1"/>
  <c r="D54" i="5"/>
  <c r="D55" i="5" a="1"/>
  <c r="D55" i="5" s="1"/>
  <c r="D56" i="5" a="1"/>
  <c r="D56" i="5" s="1"/>
  <c r="D57" i="5" a="1"/>
  <c r="D57" i="5" s="1"/>
  <c r="D58" i="5" a="1"/>
  <c r="D58" i="5" s="1"/>
  <c r="D59" i="5" a="1"/>
  <c r="D59" i="5" s="1"/>
  <c r="D60" i="5" a="1"/>
  <c r="D60" i="5" s="1"/>
  <c r="D61" i="5" a="1"/>
  <c r="D61" i="5" s="1"/>
  <c r="D62" i="5" a="1"/>
  <c r="D62" i="5"/>
  <c r="D63" i="5" a="1"/>
  <c r="D63" i="5" s="1"/>
  <c r="D64" i="5" a="1"/>
  <c r="D64" i="5" s="1"/>
  <c r="D65" i="5" a="1"/>
  <c r="D65" i="5" s="1"/>
  <c r="D66" i="5" a="1"/>
  <c r="D66" i="5"/>
  <c r="D67" i="5" a="1"/>
  <c r="D67" i="5" s="1"/>
  <c r="D68" i="5" a="1"/>
  <c r="D68" i="5" s="1"/>
  <c r="D69" i="5" a="1"/>
  <c r="D69" i="5" s="1"/>
  <c r="D70" i="5" a="1"/>
  <c r="D70" i="5"/>
  <c r="D71" i="5" a="1"/>
  <c r="D71" i="5" s="1"/>
  <c r="D72" i="5" a="1"/>
  <c r="D72" i="5" s="1"/>
  <c r="D73" i="5" a="1"/>
  <c r="D73" i="5" s="1"/>
  <c r="D74" i="5" a="1"/>
  <c r="D74" i="5"/>
  <c r="D75" i="5" a="1"/>
  <c r="D75" i="5" s="1"/>
  <c r="D76" i="5" a="1"/>
  <c r="D76" i="5" s="1"/>
  <c r="D77" i="5" a="1"/>
  <c r="D77" i="5" s="1"/>
  <c r="D78" i="5" a="1"/>
  <c r="D78" i="5"/>
  <c r="D79" i="5" a="1"/>
  <c r="D79" i="5" s="1"/>
  <c r="D80" i="5" a="1"/>
  <c r="D80" i="5" s="1"/>
  <c r="D81" i="5" a="1"/>
  <c r="D81" i="5" s="1"/>
  <c r="D82" i="5" a="1"/>
  <c r="D82" i="5"/>
  <c r="D83" i="5" a="1"/>
  <c r="D83" i="5" s="1"/>
  <c r="D84" i="5" a="1"/>
  <c r="D84" i="5" s="1"/>
  <c r="D85" i="5" a="1"/>
  <c r="D85" i="5" s="1"/>
  <c r="D86" i="5" a="1"/>
  <c r="D86" i="5"/>
  <c r="D87" i="5" a="1"/>
  <c r="D87" i="5" s="1"/>
  <c r="D88" i="5" a="1"/>
  <c r="D88" i="5" s="1"/>
  <c r="D89" i="5" a="1"/>
  <c r="D89" i="5" s="1"/>
  <c r="D90" i="5" a="1"/>
  <c r="D90" i="5"/>
  <c r="D91" i="5" a="1"/>
  <c r="D91" i="5" s="1"/>
  <c r="D92" i="5" a="1"/>
  <c r="D92" i="5" s="1"/>
  <c r="D93" i="5" a="1"/>
  <c r="D93" i="5" s="1"/>
  <c r="D94" i="5" a="1"/>
  <c r="D94" i="5" s="1"/>
  <c r="D95" i="5" a="1"/>
  <c r="D95" i="5" s="1"/>
  <c r="D96" i="5" a="1"/>
  <c r="D96" i="5" s="1"/>
  <c r="D97" i="5" a="1"/>
  <c r="D97" i="5" s="1"/>
  <c r="D98" i="5" a="1"/>
  <c r="D98" i="5"/>
  <c r="D99" i="5" a="1"/>
  <c r="D99" i="5" s="1"/>
  <c r="D100" i="5" a="1"/>
  <c r="D100" i="5" s="1"/>
  <c r="D101" i="5" a="1"/>
  <c r="D101" i="5" s="1"/>
  <c r="D102" i="5" a="1"/>
  <c r="D102" i="5"/>
  <c r="D103" i="5" a="1"/>
  <c r="D103" i="5" s="1"/>
  <c r="D104" i="5" a="1"/>
  <c r="D104" i="5" s="1"/>
  <c r="D105" i="5" a="1"/>
  <c r="D105" i="5" s="1"/>
  <c r="D106" i="5" a="1"/>
  <c r="D106" i="5"/>
  <c r="D107" i="5" a="1"/>
  <c r="D107" i="5" s="1"/>
  <c r="D108" i="5" a="1"/>
  <c r="D108" i="5" s="1"/>
  <c r="D109" i="5" a="1"/>
  <c r="D109" i="5" s="1"/>
  <c r="D110" i="5" a="1"/>
  <c r="D110" i="5"/>
  <c r="D111" i="5" a="1"/>
  <c r="D111" i="5" s="1"/>
  <c r="D112" i="5" a="1"/>
  <c r="D112" i="5" s="1"/>
  <c r="D113" i="5" a="1"/>
  <c r="D113" i="5" s="1"/>
  <c r="D114" i="5" a="1"/>
  <c r="D114" i="5"/>
  <c r="D115" i="5" a="1"/>
  <c r="D115" i="5" s="1"/>
  <c r="D116" i="5" a="1"/>
  <c r="D116" i="5" s="1"/>
  <c r="D117" i="5" a="1"/>
  <c r="D117" i="5" s="1"/>
  <c r="D118" i="5" a="1"/>
  <c r="D118" i="5"/>
  <c r="D119" i="5" a="1"/>
  <c r="D119" i="5" s="1"/>
  <c r="D120" i="5" a="1"/>
  <c r="D120" i="5" s="1"/>
  <c r="D121" i="5" a="1"/>
  <c r="D121" i="5" s="1"/>
  <c r="D122" i="5" a="1"/>
  <c r="D122" i="5"/>
  <c r="D123" i="5" a="1"/>
  <c r="D123" i="5" s="1"/>
  <c r="D124" i="5" a="1"/>
  <c r="D124" i="5" s="1"/>
  <c r="D125" i="5" a="1"/>
  <c r="D125" i="5" s="1"/>
  <c r="D126" i="5" a="1"/>
  <c r="D126" i="5"/>
  <c r="D127" i="5" a="1"/>
  <c r="D127" i="5" s="1"/>
  <c r="D128" i="5" a="1"/>
  <c r="D128" i="5" s="1"/>
  <c r="D129" i="5" a="1"/>
  <c r="D129" i="5" s="1"/>
  <c r="D130" i="5" a="1"/>
  <c r="D130" i="5" s="1"/>
  <c r="D131" i="5" a="1"/>
  <c r="D131" i="5" s="1"/>
  <c r="D132" i="5" a="1"/>
  <c r="D132" i="5" s="1"/>
  <c r="D133" i="5" a="1"/>
  <c r="D133" i="5" s="1"/>
  <c r="D134" i="5" a="1"/>
  <c r="D134" i="5"/>
  <c r="D135" i="5" a="1"/>
  <c r="D135" i="5" s="1"/>
  <c r="D136" i="5" a="1"/>
  <c r="D136" i="5" s="1"/>
  <c r="D137" i="5" a="1"/>
  <c r="D137" i="5" s="1"/>
  <c r="D138" i="5" a="1"/>
  <c r="D138" i="5"/>
  <c r="D139" i="5" a="1"/>
  <c r="D139" i="5" s="1"/>
  <c r="D140" i="5" a="1"/>
  <c r="D140" i="5" s="1"/>
  <c r="D141" i="5" a="1"/>
  <c r="D141" i="5" s="1"/>
  <c r="D142" i="5" a="1"/>
  <c r="D142" i="5"/>
  <c r="D143" i="5" a="1"/>
  <c r="D143" i="5" s="1"/>
  <c r="D144" i="5" a="1"/>
  <c r="D144" i="5" s="1"/>
  <c r="D145" i="5" a="1"/>
  <c r="D145" i="5" s="1"/>
  <c r="D146" i="5" a="1"/>
  <c r="D146" i="5"/>
  <c r="D147" i="5" a="1"/>
  <c r="D147" i="5" s="1"/>
  <c r="D148" i="5" a="1"/>
  <c r="D148" i="5" s="1"/>
  <c r="D149" i="5" a="1"/>
  <c r="D149" i="5" s="1"/>
  <c r="D150" i="5" a="1"/>
  <c r="D150" i="5"/>
  <c r="D151" i="5" a="1"/>
  <c r="D151" i="5" s="1"/>
  <c r="D152" i="5" a="1"/>
  <c r="D152" i="5" s="1"/>
  <c r="D153" i="5" a="1"/>
  <c r="D153" i="5" s="1"/>
  <c r="D154" i="5" a="1"/>
  <c r="D154" i="5"/>
  <c r="D155" i="5" a="1"/>
  <c r="D155" i="5" s="1"/>
  <c r="D156" i="5" a="1"/>
  <c r="D156" i="5" s="1"/>
  <c r="D157" i="5" a="1"/>
  <c r="D157" i="5" s="1"/>
  <c r="D158" i="5" a="1"/>
  <c r="D158" i="5"/>
  <c r="D159" i="5" a="1"/>
  <c r="D159" i="5" s="1"/>
  <c r="D160" i="5" a="1"/>
  <c r="D160" i="5" s="1"/>
  <c r="D161" i="5" a="1"/>
  <c r="D161" i="5" s="1"/>
  <c r="D162" i="5" a="1"/>
  <c r="D162" i="5"/>
  <c r="D163" i="5" a="1"/>
  <c r="D163" i="5" s="1"/>
  <c r="D164" i="5" a="1"/>
  <c r="D164" i="5" s="1"/>
  <c r="D165" i="5" a="1"/>
  <c r="D165" i="5" s="1"/>
  <c r="D166" i="5" a="1"/>
  <c r="D166" i="5"/>
  <c r="D167" i="5" a="1"/>
  <c r="D167" i="5" s="1"/>
  <c r="D168" i="5" a="1"/>
  <c r="D168" i="5" s="1"/>
  <c r="D169" i="5" a="1"/>
  <c r="D169" i="5" s="1"/>
  <c r="D170" i="5" a="1"/>
  <c r="D170" i="5"/>
  <c r="D171" i="5" a="1"/>
  <c r="D171" i="5" s="1"/>
  <c r="D172" i="5" a="1"/>
  <c r="D172" i="5" s="1"/>
  <c r="D173" i="5" a="1"/>
  <c r="D173" i="5" s="1"/>
  <c r="D174" i="5" a="1"/>
  <c r="D174" i="5"/>
  <c r="D175" i="5" a="1"/>
  <c r="D175" i="5" s="1"/>
  <c r="D176" i="5" a="1"/>
  <c r="D176" i="5" s="1"/>
  <c r="D177" i="5" a="1"/>
  <c r="D177" i="5" s="1"/>
  <c r="D178" i="5" a="1"/>
  <c r="D178" i="5"/>
  <c r="D179" i="5" a="1"/>
  <c r="D179" i="5" s="1"/>
  <c r="D180" i="5" a="1"/>
  <c r="D180" i="5" s="1"/>
  <c r="D181" i="5" a="1"/>
  <c r="D181" i="5" s="1"/>
  <c r="D182" i="5" a="1"/>
  <c r="D182" i="5"/>
  <c r="D183" i="5" a="1"/>
  <c r="D183" i="5" s="1"/>
  <c r="D184" i="5" a="1"/>
  <c r="D184" i="5" s="1"/>
  <c r="D185" i="5" a="1"/>
  <c r="D185" i="5" s="1"/>
  <c r="D186" i="5" a="1"/>
  <c r="D186" i="5"/>
  <c r="D187" i="5" a="1"/>
  <c r="D187" i="5" s="1"/>
  <c r="D188" i="5" a="1"/>
  <c r="D188" i="5" s="1"/>
  <c r="D189" i="5" a="1"/>
  <c r="D189" i="5" s="1"/>
  <c r="D190" i="5" a="1"/>
  <c r="D190" i="5"/>
  <c r="D191" i="5" a="1"/>
  <c r="D191" i="5" s="1"/>
  <c r="D192" i="5" a="1"/>
  <c r="D192" i="5" s="1"/>
  <c r="D193" i="5" a="1"/>
  <c r="D193" i="5" s="1"/>
  <c r="D194" i="5" a="1"/>
  <c r="D194" i="5"/>
  <c r="D195" i="5" a="1"/>
  <c r="D195" i="5" s="1"/>
  <c r="D196" i="5" a="1"/>
  <c r="D196" i="5" s="1"/>
  <c r="D197" i="5" a="1"/>
  <c r="D197" i="5" s="1"/>
  <c r="D198" i="5" a="1"/>
  <c r="D198" i="5"/>
  <c r="D199" i="5" a="1"/>
  <c r="D199" i="5" s="1"/>
  <c r="D10" i="5" a="1"/>
  <c r="D10" i="5" s="1"/>
  <c r="B11" i="5" a="1"/>
  <c r="B11" i="5" s="1"/>
  <c r="B12" i="5" a="1"/>
  <c r="B12" i="5" s="1"/>
  <c r="B13" i="5" a="1"/>
  <c r="B13" i="5" s="1"/>
  <c r="B14" i="5" a="1"/>
  <c r="B14" i="5"/>
  <c r="B15" i="5" a="1"/>
  <c r="B15" i="5" s="1"/>
  <c r="B16" i="5" a="1"/>
  <c r="B16" i="5" s="1"/>
  <c r="B17" i="5" a="1"/>
  <c r="B17" i="5" s="1"/>
  <c r="B18" i="5" a="1"/>
  <c r="B18" i="5"/>
  <c r="B19" i="5" a="1"/>
  <c r="B19" i="5" s="1"/>
  <c r="B20" i="5" a="1"/>
  <c r="B20" i="5" s="1"/>
  <c r="B21" i="5" a="1"/>
  <c r="B21" i="5" s="1"/>
  <c r="B22" i="5" a="1"/>
  <c r="B22" i="5" s="1"/>
  <c r="B23" i="5" a="1"/>
  <c r="B23" i="5" s="1"/>
  <c r="B24" i="5" a="1"/>
  <c r="B24" i="5" s="1"/>
  <c r="B25" i="5" a="1"/>
  <c r="B25" i="5" s="1"/>
  <c r="B26" i="5" a="1"/>
  <c r="B26" i="5"/>
  <c r="B27" i="5" a="1"/>
  <c r="B27" i="5" s="1"/>
  <c r="B28" i="5" a="1"/>
  <c r="B28" i="5" s="1"/>
  <c r="B29" i="5" a="1"/>
  <c r="B29" i="5" s="1"/>
  <c r="B30" i="5" a="1"/>
  <c r="B30" i="5"/>
  <c r="B31" i="5" a="1"/>
  <c r="B31" i="5" s="1"/>
  <c r="B32" i="5" a="1"/>
  <c r="B32" i="5" s="1"/>
  <c r="B33" i="5" a="1"/>
  <c r="B33" i="5" s="1"/>
  <c r="B34" i="5" a="1"/>
  <c r="B34" i="5"/>
  <c r="B35" i="5" a="1"/>
  <c r="B35" i="5" s="1"/>
  <c r="B36" i="5" a="1"/>
  <c r="B36" i="5" s="1"/>
  <c r="B37" i="5" a="1"/>
  <c r="B37" i="5" s="1"/>
  <c r="B38" i="5" a="1"/>
  <c r="B38" i="5"/>
  <c r="B39" i="5" a="1"/>
  <c r="B39" i="5" s="1"/>
  <c r="B40" i="5" a="1"/>
  <c r="B40" i="5" s="1"/>
  <c r="B41" i="5" a="1"/>
  <c r="B41" i="5" s="1"/>
  <c r="B42" i="5" a="1"/>
  <c r="B42" i="5"/>
  <c r="B43" i="5" a="1"/>
  <c r="B43" i="5" s="1"/>
  <c r="B44" i="5" a="1"/>
  <c r="B44" i="5" s="1"/>
  <c r="B45" i="5" a="1"/>
  <c r="B45" i="5" s="1"/>
  <c r="B46" i="5" a="1"/>
  <c r="B46" i="5"/>
  <c r="B47" i="5" a="1"/>
  <c r="B47" i="5" s="1"/>
  <c r="B48" i="5" a="1"/>
  <c r="B48" i="5" s="1"/>
  <c r="B49" i="5" a="1"/>
  <c r="B49" i="5" s="1"/>
  <c r="B50" i="5" a="1"/>
  <c r="B50" i="5"/>
  <c r="B51" i="5" a="1"/>
  <c r="B51" i="5" s="1"/>
  <c r="B52" i="5" a="1"/>
  <c r="B52" i="5" s="1"/>
  <c r="B53" i="5" a="1"/>
  <c r="B53" i="5" s="1"/>
  <c r="B54" i="5" a="1"/>
  <c r="B54" i="5"/>
  <c r="B55" i="5" a="1"/>
  <c r="B55" i="5" s="1"/>
  <c r="B56" i="5" a="1"/>
  <c r="B56" i="5" s="1"/>
  <c r="B57" i="5" a="1"/>
  <c r="B57" i="5" s="1"/>
  <c r="B58" i="5" a="1"/>
  <c r="B58" i="5" s="1"/>
  <c r="B59" i="5" a="1"/>
  <c r="B59" i="5" s="1"/>
  <c r="B60" i="5" a="1"/>
  <c r="B60" i="5" s="1"/>
  <c r="B61" i="5" a="1"/>
  <c r="B61" i="5" s="1"/>
  <c r="B62" i="5" a="1"/>
  <c r="B62" i="5"/>
  <c r="B63" i="5" a="1"/>
  <c r="B63" i="5" s="1"/>
  <c r="B64" i="5" a="1"/>
  <c r="B64" i="5" s="1"/>
  <c r="B65" i="5" a="1"/>
  <c r="B65" i="5" s="1"/>
  <c r="B66" i="5" a="1"/>
  <c r="B66" i="5"/>
  <c r="B67" i="5" a="1"/>
  <c r="B67" i="5" s="1"/>
  <c r="B68" i="5" a="1"/>
  <c r="B68" i="5" s="1"/>
  <c r="B69" i="5" a="1"/>
  <c r="B69" i="5" s="1"/>
  <c r="B70" i="5" a="1"/>
  <c r="B70" i="5"/>
  <c r="B71" i="5" a="1"/>
  <c r="B71" i="5" s="1"/>
  <c r="B72" i="5" a="1"/>
  <c r="B72" i="5" s="1"/>
  <c r="B73" i="5" a="1"/>
  <c r="B73" i="5" s="1"/>
  <c r="B74" i="5" a="1"/>
  <c r="B74" i="5"/>
  <c r="B75" i="5" a="1"/>
  <c r="B75" i="5" s="1"/>
  <c r="B76" i="5" a="1"/>
  <c r="B76" i="5" s="1"/>
  <c r="B77" i="5" a="1"/>
  <c r="B77" i="5" s="1"/>
  <c r="B78" i="5" a="1"/>
  <c r="B78" i="5"/>
  <c r="B79" i="5" a="1"/>
  <c r="B79" i="5" s="1"/>
  <c r="B80" i="5" a="1"/>
  <c r="B80" i="5" s="1"/>
  <c r="B81" i="5" a="1"/>
  <c r="B81" i="5" s="1"/>
  <c r="B82" i="5" a="1"/>
  <c r="B82" i="5"/>
  <c r="B83" i="5" a="1"/>
  <c r="B83" i="5" s="1"/>
  <c r="B84" i="5" a="1"/>
  <c r="B84" i="5" s="1"/>
  <c r="B85" i="5" a="1"/>
  <c r="B85" i="5" s="1"/>
  <c r="B86" i="5" a="1"/>
  <c r="B86" i="5"/>
  <c r="B87" i="5" a="1"/>
  <c r="B87" i="5" s="1"/>
  <c r="B88" i="5" a="1"/>
  <c r="B88" i="5" s="1"/>
  <c r="B89" i="5" a="1"/>
  <c r="B89" i="5" s="1"/>
  <c r="B90" i="5" a="1"/>
  <c r="B90" i="5"/>
  <c r="B91" i="5" a="1"/>
  <c r="B91" i="5" s="1"/>
  <c r="B92" i="5" a="1"/>
  <c r="B92" i="5" s="1"/>
  <c r="B93" i="5" a="1"/>
  <c r="B93" i="5" s="1"/>
  <c r="B94" i="5" a="1"/>
  <c r="B94" i="5" s="1"/>
  <c r="B95" i="5" a="1"/>
  <c r="B95" i="5" s="1"/>
  <c r="B96" i="5" a="1"/>
  <c r="B96" i="5" s="1"/>
  <c r="B97" i="5" a="1"/>
  <c r="B97" i="5" s="1"/>
  <c r="B98" i="5" a="1"/>
  <c r="B98" i="5"/>
  <c r="B99" i="5" a="1"/>
  <c r="B99" i="5" s="1"/>
  <c r="B100" i="5" a="1"/>
  <c r="B100" i="5" s="1"/>
  <c r="B101" i="5" a="1"/>
  <c r="B101" i="5" s="1"/>
  <c r="B102" i="5" a="1"/>
  <c r="B102" i="5"/>
  <c r="B103" i="5" a="1"/>
  <c r="B103" i="5" s="1"/>
  <c r="B104" i="5" a="1"/>
  <c r="B104" i="5" s="1"/>
  <c r="B105" i="5" a="1"/>
  <c r="B105" i="5" s="1"/>
  <c r="B106" i="5" a="1"/>
  <c r="B106" i="5"/>
  <c r="B107" i="5" a="1"/>
  <c r="B107" i="5" s="1"/>
  <c r="B108" i="5" a="1"/>
  <c r="B108" i="5" s="1"/>
  <c r="B109" i="5" a="1"/>
  <c r="B109" i="5" s="1"/>
  <c r="B110" i="5" a="1"/>
  <c r="B110" i="5"/>
  <c r="B111" i="5" a="1"/>
  <c r="B111" i="5" s="1"/>
  <c r="B112" i="5" a="1"/>
  <c r="B112" i="5" s="1"/>
  <c r="B113" i="5" a="1"/>
  <c r="B113" i="5" s="1"/>
  <c r="B114" i="5" a="1"/>
  <c r="B114" i="5"/>
  <c r="B115" i="5" a="1"/>
  <c r="B115" i="5" s="1"/>
  <c r="B116" i="5" a="1"/>
  <c r="B116" i="5" s="1"/>
  <c r="B117" i="5" a="1"/>
  <c r="B117" i="5" s="1"/>
  <c r="B118" i="5" a="1"/>
  <c r="B118" i="5"/>
  <c r="B119" i="5" a="1"/>
  <c r="B119" i="5" s="1"/>
  <c r="B120" i="5" a="1"/>
  <c r="B120" i="5" s="1"/>
  <c r="B121" i="5" a="1"/>
  <c r="B121" i="5" s="1"/>
  <c r="B122" i="5" a="1"/>
  <c r="B122" i="5"/>
  <c r="B123" i="5" a="1"/>
  <c r="B123" i="5" s="1"/>
  <c r="B124" i="5" a="1"/>
  <c r="B124" i="5" s="1"/>
  <c r="B125" i="5" a="1"/>
  <c r="B125" i="5" s="1"/>
  <c r="B126" i="5" a="1"/>
  <c r="B126" i="5"/>
  <c r="B127" i="5" a="1"/>
  <c r="B127" i="5" s="1"/>
  <c r="B128" i="5" a="1"/>
  <c r="B128" i="5" s="1"/>
  <c r="B129" i="5" a="1"/>
  <c r="B129" i="5" s="1"/>
  <c r="B130" i="5" a="1"/>
  <c r="B130" i="5" s="1"/>
  <c r="B131" i="5" a="1"/>
  <c r="B131" i="5" s="1"/>
  <c r="B132" i="5" a="1"/>
  <c r="B132" i="5" s="1"/>
  <c r="B133" i="5" a="1"/>
  <c r="B133" i="5" s="1"/>
  <c r="B134" i="5" a="1"/>
  <c r="B134" i="5"/>
  <c r="B135" i="5" a="1"/>
  <c r="B135" i="5" s="1"/>
  <c r="B136" i="5" a="1"/>
  <c r="B136" i="5" s="1"/>
  <c r="B137" i="5" a="1"/>
  <c r="B137" i="5" s="1"/>
  <c r="B138" i="5" a="1"/>
  <c r="B138" i="5"/>
  <c r="B139" i="5" a="1"/>
  <c r="B139" i="5" s="1"/>
  <c r="B140" i="5" a="1"/>
  <c r="B140" i="5" s="1"/>
  <c r="B141" i="5" a="1"/>
  <c r="B141" i="5" s="1"/>
  <c r="B142" i="5" a="1"/>
  <c r="B142" i="5"/>
  <c r="B143" i="5" a="1"/>
  <c r="B143" i="5" s="1"/>
  <c r="B144" i="5" a="1"/>
  <c r="B144" i="5" s="1"/>
  <c r="B145" i="5" a="1"/>
  <c r="B145" i="5" s="1"/>
  <c r="B146" i="5" a="1"/>
  <c r="B146" i="5"/>
  <c r="B147" i="5" a="1"/>
  <c r="B147" i="5" s="1"/>
  <c r="B148" i="5" a="1"/>
  <c r="B148" i="5" s="1"/>
  <c r="B149" i="5" a="1"/>
  <c r="B149" i="5" s="1"/>
  <c r="B150" i="5" a="1"/>
  <c r="B150" i="5"/>
  <c r="B151" i="5" a="1"/>
  <c r="B151" i="5" s="1"/>
  <c r="B152" i="5" a="1"/>
  <c r="B152" i="5" s="1"/>
  <c r="B153" i="5" a="1"/>
  <c r="B153" i="5" s="1"/>
  <c r="B154" i="5" a="1"/>
  <c r="B154" i="5"/>
  <c r="B155" i="5" a="1"/>
  <c r="B155" i="5" s="1"/>
  <c r="B156" i="5" a="1"/>
  <c r="B156" i="5" s="1"/>
  <c r="B157" i="5" a="1"/>
  <c r="B157" i="5" s="1"/>
  <c r="B158" i="5" a="1"/>
  <c r="B158" i="5"/>
  <c r="B159" i="5" a="1"/>
  <c r="B159" i="5" s="1"/>
  <c r="B160" i="5" a="1"/>
  <c r="B160" i="5" s="1"/>
  <c r="B161" i="5" a="1"/>
  <c r="B161" i="5" s="1"/>
  <c r="B162" i="5" a="1"/>
  <c r="B162" i="5"/>
  <c r="B163" i="5" a="1"/>
  <c r="B163" i="5" s="1"/>
  <c r="B164" i="5" a="1"/>
  <c r="B164" i="5" s="1"/>
  <c r="B165" i="5" a="1"/>
  <c r="B165" i="5" s="1"/>
  <c r="B166" i="5" a="1"/>
  <c r="B166" i="5" s="1"/>
  <c r="B167" i="5" a="1"/>
  <c r="B167" i="5" s="1"/>
  <c r="B168" i="5" a="1"/>
  <c r="B168" i="5" s="1"/>
  <c r="B169" i="5" a="1"/>
  <c r="B169" i="5" s="1"/>
  <c r="B170" i="5" a="1"/>
  <c r="B170" i="5"/>
  <c r="B171" i="5" a="1"/>
  <c r="B171" i="5" s="1"/>
  <c r="B172" i="5" a="1"/>
  <c r="B172" i="5" s="1"/>
  <c r="B173" i="5" a="1"/>
  <c r="B173" i="5" s="1"/>
  <c r="B174" i="5" a="1"/>
  <c r="B174" i="5"/>
  <c r="B175" i="5" a="1"/>
  <c r="B175" i="5" s="1"/>
  <c r="B176" i="5" a="1"/>
  <c r="B176" i="5" s="1"/>
  <c r="B177" i="5" a="1"/>
  <c r="B177" i="5" s="1"/>
  <c r="B178" i="5" a="1"/>
  <c r="B178" i="5"/>
  <c r="B179" i="5" a="1"/>
  <c r="B179" i="5" s="1"/>
  <c r="B180" i="5" a="1"/>
  <c r="B180" i="5" s="1"/>
  <c r="B181" i="5" a="1"/>
  <c r="B181" i="5" s="1"/>
  <c r="B182" i="5" a="1"/>
  <c r="B182" i="5"/>
  <c r="B183" i="5" a="1"/>
  <c r="B183" i="5" s="1"/>
  <c r="B184" i="5" a="1"/>
  <c r="B184" i="5" s="1"/>
  <c r="B185" i="5" a="1"/>
  <c r="B185" i="5" s="1"/>
  <c r="B186" i="5" a="1"/>
  <c r="B186" i="5"/>
  <c r="B187" i="5" a="1"/>
  <c r="B187" i="5" s="1"/>
  <c r="B188" i="5" a="1"/>
  <c r="B188" i="5" s="1"/>
  <c r="B189" i="5" a="1"/>
  <c r="B189" i="5" s="1"/>
  <c r="B190" i="5" a="1"/>
  <c r="B190" i="5"/>
  <c r="B191" i="5" a="1"/>
  <c r="B191" i="5" s="1"/>
  <c r="B192" i="5" a="1"/>
  <c r="B192" i="5" s="1"/>
  <c r="B193" i="5" a="1"/>
  <c r="B193" i="5" s="1"/>
  <c r="B194" i="5" a="1"/>
  <c r="B194" i="5"/>
  <c r="B195" i="5" a="1"/>
  <c r="B195" i="5" s="1"/>
  <c r="B196" i="5" a="1"/>
  <c r="B196" i="5" s="1"/>
  <c r="B197" i="5" a="1"/>
  <c r="B197" i="5" s="1"/>
  <c r="B198" i="5" a="1"/>
  <c r="B198" i="5"/>
  <c r="B199" i="5" a="1"/>
  <c r="B199" i="5" s="1"/>
  <c r="B10" i="5" a="1"/>
  <c r="B10" i="5" s="1"/>
  <c r="F31" i="3" l="1"/>
  <c r="B31" i="3"/>
  <c r="B12" i="7" l="1"/>
  <c r="B13" i="7"/>
  <c r="B20" i="7"/>
  <c r="B21" i="7"/>
  <c r="B8" i="6"/>
  <c r="A8" i="6" s="1"/>
  <c r="B9" i="6"/>
  <c r="A9" i="6" s="1"/>
  <c r="B16" i="6"/>
  <c r="B17" i="6"/>
  <c r="B24" i="6"/>
  <c r="A24" i="6" s="1"/>
  <c r="B5" i="6"/>
  <c r="A5" i="6" s="1"/>
  <c r="G16" i="5"/>
  <c r="G17" i="5"/>
  <c r="G24" i="5"/>
  <c r="G25" i="5"/>
  <c r="BI3" i="7"/>
  <c r="BF3" i="7"/>
  <c r="BC3" i="7"/>
  <c r="AZ3" i="7"/>
  <c r="AW3" i="7"/>
  <c r="AT3" i="7"/>
  <c r="AQ3" i="7"/>
  <c r="AN3" i="7"/>
  <c r="AK3" i="7"/>
  <c r="AH3" i="7"/>
  <c r="AE3" i="7"/>
  <c r="AB3" i="7"/>
  <c r="Y3" i="7"/>
  <c r="V3" i="7"/>
  <c r="S3" i="7"/>
  <c r="P3" i="7"/>
  <c r="M3" i="7"/>
  <c r="J3" i="7"/>
  <c r="G3" i="7"/>
  <c r="D3" i="7"/>
  <c r="A16" i="6"/>
  <c r="A17" i="6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10" i="5"/>
  <c r="C6" i="5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0" i="3"/>
  <c r="T3" i="7" a="1"/>
  <c r="AX3" i="7" a="1"/>
  <c r="Z3" i="7" a="1"/>
  <c r="BD3" i="7" a="1"/>
  <c r="AF3" i="7" a="1"/>
  <c r="N3" i="7" a="1"/>
  <c r="BJ3" i="7" a="1"/>
  <c r="AL3" i="7" a="1"/>
  <c r="BG3" i="7" a="1"/>
  <c r="AR3" i="7" a="1"/>
  <c r="W3" i="7" a="1"/>
  <c r="Q3" i="7" a="1"/>
  <c r="AI3" i="7" a="1"/>
  <c r="H3" i="7" a="1"/>
  <c r="AU3" i="7" a="1"/>
  <c r="BA3" i="7" a="1"/>
  <c r="K3" i="7" a="1"/>
  <c r="E3" i="7" a="1"/>
  <c r="AC3" i="7" a="1"/>
  <c r="AO3" i="7" a="1"/>
  <c r="G22" i="5" l="1"/>
  <c r="B6" i="6"/>
  <c r="A6" i="6" s="1"/>
  <c r="B10" i="7"/>
  <c r="G9" i="5"/>
  <c r="G21" i="5"/>
  <c r="G13" i="5"/>
  <c r="B21" i="6"/>
  <c r="A21" i="6" s="1"/>
  <c r="B13" i="6"/>
  <c r="A13" i="6" s="1"/>
  <c r="B5" i="7"/>
  <c r="A5" i="7" s="1"/>
  <c r="B17" i="7"/>
  <c r="B9" i="7"/>
  <c r="G23" i="5"/>
  <c r="B15" i="6"/>
  <c r="A15" i="6" s="1"/>
  <c r="B19" i="7"/>
  <c r="G28" i="5"/>
  <c r="G20" i="5"/>
  <c r="G12" i="5"/>
  <c r="B20" i="6"/>
  <c r="A20" i="6" s="1"/>
  <c r="B12" i="6"/>
  <c r="A12" i="6" s="1"/>
  <c r="B24" i="7"/>
  <c r="B16" i="7"/>
  <c r="B8" i="7"/>
  <c r="G15" i="5"/>
  <c r="B23" i="6"/>
  <c r="A23" i="6" s="1"/>
  <c r="B7" i="6"/>
  <c r="A7" i="6" s="1"/>
  <c r="B11" i="7"/>
  <c r="G14" i="5"/>
  <c r="B22" i="6"/>
  <c r="A22" i="6" s="1"/>
  <c r="B14" i="6"/>
  <c r="A14" i="6" s="1"/>
  <c r="B18" i="7"/>
  <c r="G27" i="5"/>
  <c r="G19" i="5"/>
  <c r="G11" i="5"/>
  <c r="B19" i="6"/>
  <c r="A19" i="6" s="1"/>
  <c r="B11" i="6"/>
  <c r="A11" i="6" s="1"/>
  <c r="B23" i="7"/>
  <c r="B15" i="7"/>
  <c r="B7" i="7"/>
  <c r="G26" i="5"/>
  <c r="G18" i="5"/>
  <c r="G10" i="5"/>
  <c r="B18" i="6"/>
  <c r="A18" i="6" s="1"/>
  <c r="B10" i="6"/>
  <c r="A10" i="6" s="1"/>
  <c r="B22" i="7"/>
  <c r="B14" i="7"/>
  <c r="B6" i="7"/>
  <c r="A6" i="7" s="1"/>
  <c r="A93" i="5"/>
  <c r="A85" i="5"/>
  <c r="A196" i="5"/>
  <c r="A140" i="5"/>
  <c r="A132" i="5"/>
  <c r="A76" i="5"/>
  <c r="A68" i="5"/>
  <c r="A195" i="5"/>
  <c r="A187" i="5"/>
  <c r="A139" i="5"/>
  <c r="A131" i="5"/>
  <c r="A123" i="5"/>
  <c r="A185" i="5"/>
  <c r="A177" i="5"/>
  <c r="A169" i="5"/>
  <c r="A121" i="5"/>
  <c r="A113" i="5"/>
  <c r="A105" i="5"/>
  <c r="A49" i="5"/>
  <c r="A183" i="5"/>
  <c r="A175" i="5"/>
  <c r="A167" i="5"/>
  <c r="A127" i="5"/>
  <c r="A119" i="5"/>
  <c r="A111" i="5"/>
  <c r="A103" i="5"/>
  <c r="A55" i="5"/>
  <c r="A47" i="5"/>
  <c r="A190" i="5"/>
  <c r="A134" i="5"/>
  <c r="A118" i="5"/>
  <c r="A110" i="5"/>
  <c r="A102" i="5"/>
  <c r="A54" i="5"/>
  <c r="A46" i="5"/>
  <c r="BJ3" i="7"/>
  <c r="BG3" i="7"/>
  <c r="BD3" i="7"/>
  <c r="BA3" i="7"/>
  <c r="AX3" i="7"/>
  <c r="AU3" i="7"/>
  <c r="AR3" i="7"/>
  <c r="AO3" i="7"/>
  <c r="AL3" i="7"/>
  <c r="AI3" i="7"/>
  <c r="AF3" i="7"/>
  <c r="AC3" i="7"/>
  <c r="Z3" i="7"/>
  <c r="W3" i="7"/>
  <c r="T3" i="7"/>
  <c r="Q3" i="7"/>
  <c r="N3" i="7"/>
  <c r="K3" i="7"/>
  <c r="H3" i="7"/>
  <c r="E3" i="7"/>
  <c r="G29" i="5"/>
  <c r="A112" i="5"/>
  <c r="A114" i="5"/>
  <c r="A115" i="5"/>
  <c r="A116" i="5"/>
  <c r="A117" i="5"/>
  <c r="A120" i="5"/>
  <c r="A122" i="5"/>
  <c r="A124" i="5"/>
  <c r="A125" i="5"/>
  <c r="A126" i="5"/>
  <c r="A128" i="5"/>
  <c r="A129" i="5"/>
  <c r="A130" i="5"/>
  <c r="A133" i="5"/>
  <c r="A135" i="5"/>
  <c r="A136" i="5"/>
  <c r="A137" i="5"/>
  <c r="A138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8" i="5"/>
  <c r="A170" i="5"/>
  <c r="A171" i="5"/>
  <c r="A172" i="5"/>
  <c r="A173" i="5"/>
  <c r="A174" i="5"/>
  <c r="A176" i="5"/>
  <c r="A178" i="5"/>
  <c r="A179" i="5"/>
  <c r="A180" i="5"/>
  <c r="A181" i="5"/>
  <c r="A182" i="5"/>
  <c r="A184" i="5"/>
  <c r="A186" i="5"/>
  <c r="A188" i="5"/>
  <c r="A189" i="5"/>
  <c r="A191" i="5"/>
  <c r="A192" i="5"/>
  <c r="A193" i="5"/>
  <c r="A194" i="5"/>
  <c r="A197" i="5"/>
  <c r="A198" i="5"/>
  <c r="A199" i="5"/>
  <c r="B200" i="5"/>
  <c r="A200" i="5" s="1"/>
  <c r="D201" i="5"/>
  <c r="D202" i="5"/>
  <c r="D203" i="5"/>
  <c r="D204" i="5"/>
  <c r="D205" i="5"/>
  <c r="D206" i="5"/>
  <c r="D207" i="5"/>
  <c r="D200" i="5"/>
  <c r="A48" i="5"/>
  <c r="A50" i="5"/>
  <c r="A51" i="5"/>
  <c r="A52" i="5"/>
  <c r="A53" i="5"/>
  <c r="A56" i="5"/>
  <c r="A57" i="5"/>
  <c r="A58" i="5"/>
  <c r="A59" i="5"/>
  <c r="A60" i="5"/>
  <c r="A61" i="5"/>
  <c r="A62" i="5"/>
  <c r="A63" i="5"/>
  <c r="A64" i="5"/>
  <c r="A65" i="5"/>
  <c r="A66" i="5"/>
  <c r="A67" i="5"/>
  <c r="A69" i="5"/>
  <c r="A70" i="5"/>
  <c r="A71" i="5"/>
  <c r="A72" i="5"/>
  <c r="A73" i="5"/>
  <c r="A74" i="5"/>
  <c r="A75" i="5"/>
  <c r="A77" i="5"/>
  <c r="A78" i="5"/>
  <c r="A79" i="5"/>
  <c r="A80" i="5"/>
  <c r="A81" i="5"/>
  <c r="A82" i="5"/>
  <c r="A83" i="5"/>
  <c r="A84" i="5"/>
  <c r="A86" i="5"/>
  <c r="A87" i="5"/>
  <c r="A88" i="5"/>
  <c r="A89" i="5"/>
  <c r="A90" i="5"/>
  <c r="A91" i="5"/>
  <c r="A92" i="5"/>
  <c r="A94" i="5"/>
  <c r="A95" i="5"/>
  <c r="A96" i="5"/>
  <c r="A97" i="5"/>
  <c r="A98" i="5"/>
  <c r="A99" i="5"/>
  <c r="A100" i="5"/>
  <c r="A101" i="5"/>
  <c r="A104" i="5"/>
  <c r="A106" i="5"/>
  <c r="A107" i="5"/>
  <c r="A108" i="5"/>
  <c r="A109" i="5"/>
  <c r="A26" i="3"/>
  <c r="A27" i="3"/>
  <c r="A28" i="3"/>
  <c r="A29" i="3"/>
  <c r="G30" i="5"/>
  <c r="G32" i="5"/>
  <c r="AE8" i="5" a="1"/>
  <c r="J8" i="5" a="1"/>
  <c r="V8" i="5" a="1"/>
  <c r="X8" i="5" a="1"/>
  <c r="Q8" i="5" a="1"/>
  <c r="N8" i="5" a="1"/>
  <c r="O8" i="5" a="1"/>
  <c r="H8" i="5" a="1"/>
  <c r="P8" i="5" a="1"/>
  <c r="I8" i="5" a="1"/>
  <c r="K8" i="5" a="1"/>
  <c r="S8" i="5" a="1"/>
  <c r="R8" i="5" a="1"/>
  <c r="AB8" i="5" a="1"/>
  <c r="T8" i="5" a="1"/>
  <c r="M8" i="5" a="1"/>
  <c r="U8" i="5" a="1"/>
  <c r="Z8" i="5" a="1"/>
  <c r="W8" i="5" a="1"/>
  <c r="Y8" i="5" a="1"/>
  <c r="AA8" i="5" a="1"/>
  <c r="L8" i="5" a="1"/>
  <c r="Q8" i="5" l="1"/>
  <c r="P8" i="5"/>
  <c r="Y8" i="5"/>
  <c r="M8" i="5"/>
  <c r="X8" i="5"/>
  <c r="T8" i="5"/>
  <c r="L8" i="5"/>
  <c r="K8" i="5"/>
  <c r="U8" i="5"/>
  <c r="AA8" i="5"/>
  <c r="W8" i="5"/>
  <c r="S8" i="5"/>
  <c r="O8" i="5"/>
  <c r="Z8" i="5"/>
  <c r="V8" i="5"/>
  <c r="R8" i="5"/>
  <c r="N8" i="5"/>
  <c r="J8" i="5"/>
  <c r="I8" i="5"/>
  <c r="H8" i="5"/>
  <c r="AB8" i="5"/>
  <c r="AE8" i="5"/>
  <c r="A16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14" i="5"/>
  <c r="A15" i="5"/>
  <c r="A17" i="5"/>
  <c r="A18" i="5"/>
  <c r="A19" i="5"/>
  <c r="A20" i="5"/>
  <c r="A21" i="5"/>
  <c r="A22" i="5"/>
  <c r="A23" i="5"/>
  <c r="A24" i="5"/>
  <c r="A25" i="5"/>
  <c r="A26" i="5"/>
  <c r="A27" i="5"/>
  <c r="A28" i="5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10" i="3"/>
  <c r="A29" i="5"/>
  <c r="T20" i="5" l="1" a="1"/>
  <c r="T20" i="5" s="1"/>
  <c r="S21" i="5" s="1"/>
  <c r="O15" i="5" a="1"/>
  <c r="O15" i="5" s="1"/>
  <c r="N16" i="5" s="1"/>
  <c r="M13" i="5" a="1"/>
  <c r="M13" i="5" s="1"/>
  <c r="L14" i="5" s="1"/>
  <c r="W23" i="5" a="1"/>
  <c r="W23" i="5" s="1"/>
  <c r="V24" i="5" s="1"/>
  <c r="Q17" i="5" a="1"/>
  <c r="Q17" i="5" s="1"/>
  <c r="P18" i="5" s="1"/>
  <c r="K11" i="5" a="1"/>
  <c r="K11" i="5" s="1"/>
  <c r="J12" i="5" s="1"/>
  <c r="I9" i="5" a="1"/>
  <c r="I9" i="5" s="1"/>
  <c r="H10" i="5" s="1"/>
  <c r="AA23" i="5" a="1"/>
  <c r="AA23" i="5" s="1"/>
  <c r="V28" i="5" s="1"/>
  <c r="AA27" i="5" a="1"/>
  <c r="AA27" i="5" s="1"/>
  <c r="Z28" i="5" s="1"/>
  <c r="AA24" i="5" a="1"/>
  <c r="AA24" i="5" s="1"/>
  <c r="W28" i="5" s="1"/>
  <c r="AA25" i="5" a="1"/>
  <c r="AA25" i="5" s="1"/>
  <c r="X28" i="5" s="1"/>
  <c r="AA26" i="5" a="1"/>
  <c r="AA26" i="5" s="1"/>
  <c r="Y28" i="5" s="1"/>
  <c r="Z23" i="5" a="1"/>
  <c r="Z23" i="5" s="1"/>
  <c r="V27" i="5" s="1"/>
  <c r="Z25" i="5" a="1"/>
  <c r="Z25" i="5" s="1"/>
  <c r="X27" i="5" s="1"/>
  <c r="Z26" i="5" a="1"/>
  <c r="Z26" i="5" s="1"/>
  <c r="Y27" i="5" s="1"/>
  <c r="Z24" i="5" a="1"/>
  <c r="Z24" i="5" s="1"/>
  <c r="W27" i="5" s="1"/>
  <c r="Y23" i="5" a="1"/>
  <c r="Y23" i="5" s="1"/>
  <c r="V26" i="5" s="1"/>
  <c r="Y25" i="5" a="1"/>
  <c r="Y25" i="5" s="1"/>
  <c r="X26" i="5" s="1"/>
  <c r="Y24" i="5" a="1"/>
  <c r="Y24" i="5" s="1"/>
  <c r="W26" i="5" s="1"/>
  <c r="X24" i="5" a="1"/>
  <c r="X24" i="5" s="1"/>
  <c r="W25" i="5" s="1"/>
  <c r="X23" i="5" a="1"/>
  <c r="X23" i="5" s="1"/>
  <c r="V25" i="5" s="1"/>
  <c r="U21" i="5" a="1"/>
  <c r="U21" i="5" s="1"/>
  <c r="T22" i="5" s="1"/>
  <c r="U20" i="5" a="1"/>
  <c r="U20" i="5" s="1"/>
  <c r="S22" i="5" s="1"/>
  <c r="R17" i="5" a="1"/>
  <c r="R17" i="5" s="1"/>
  <c r="P19" i="5" s="1"/>
  <c r="R18" i="5" a="1"/>
  <c r="R18" i="5" s="1"/>
  <c r="Q19" i="5" s="1"/>
  <c r="N13" i="5" a="1"/>
  <c r="N13" i="5" s="1"/>
  <c r="L15" i="5" s="1"/>
  <c r="N14" i="5" a="1"/>
  <c r="N14" i="5" s="1"/>
  <c r="M15" i="5" s="1"/>
  <c r="O13" i="5" a="1"/>
  <c r="O13" i="5" s="1"/>
  <c r="L16" i="5" s="1"/>
  <c r="O14" i="5" a="1"/>
  <c r="O14" i="5" s="1"/>
  <c r="M16" i="5" s="1"/>
  <c r="Q14" i="5" a="1"/>
  <c r="Q14" i="5" s="1"/>
  <c r="M18" i="5" s="1"/>
  <c r="Q13" i="5" a="1"/>
  <c r="Q13" i="5" s="1"/>
  <c r="L18" i="5" s="1"/>
  <c r="Q16" i="5" a="1"/>
  <c r="Q16" i="5" s="1"/>
  <c r="O18" i="5" s="1"/>
  <c r="Q15" i="5" a="1"/>
  <c r="Q15" i="5" s="1"/>
  <c r="N18" i="5" s="1"/>
  <c r="R15" i="5" a="1"/>
  <c r="R15" i="5" s="1"/>
  <c r="N19" i="5" s="1"/>
  <c r="R14" i="5" a="1"/>
  <c r="R14" i="5" s="1"/>
  <c r="M19" i="5" s="1"/>
  <c r="R13" i="5" a="1"/>
  <c r="R13" i="5" s="1"/>
  <c r="L19" i="5" s="1"/>
  <c r="R16" i="5" a="1"/>
  <c r="R16" i="5" s="1"/>
  <c r="O19" i="5" s="1"/>
  <c r="P13" i="5" a="1"/>
  <c r="P13" i="5" s="1"/>
  <c r="L17" i="5" s="1"/>
  <c r="P16" i="5" a="1"/>
  <c r="P16" i="5" s="1"/>
  <c r="O17" i="5" s="1"/>
  <c r="P15" i="5" a="1"/>
  <c r="P15" i="5" s="1"/>
  <c r="N17" i="5" s="1"/>
  <c r="P14" i="5" a="1"/>
  <c r="P14" i="5" s="1"/>
  <c r="M17" i="5" s="1"/>
  <c r="U15" i="5" a="1"/>
  <c r="U15" i="5" s="1"/>
  <c r="N22" i="5" s="1"/>
  <c r="U18" i="5" a="1"/>
  <c r="U18" i="5" s="1"/>
  <c r="Q22" i="5" s="1"/>
  <c r="U14" i="5" a="1"/>
  <c r="U14" i="5" s="1"/>
  <c r="M22" i="5" s="1"/>
  <c r="U17" i="5" a="1"/>
  <c r="U17" i="5" s="1"/>
  <c r="P22" i="5" s="1"/>
  <c r="U13" i="5" a="1"/>
  <c r="U13" i="5" s="1"/>
  <c r="L22" i="5" s="1"/>
  <c r="U16" i="5" a="1"/>
  <c r="U16" i="5" s="1"/>
  <c r="O22" i="5" s="1"/>
  <c r="U19" i="5" a="1"/>
  <c r="U19" i="5" s="1"/>
  <c r="R22" i="5" s="1"/>
  <c r="S13" i="5" a="1"/>
  <c r="S13" i="5" s="1"/>
  <c r="L20" i="5" s="1"/>
  <c r="S17" i="5" a="1"/>
  <c r="S17" i="5" s="1"/>
  <c r="P20" i="5" s="1"/>
  <c r="S16" i="5" a="1"/>
  <c r="S16" i="5" s="1"/>
  <c r="O20" i="5" s="1"/>
  <c r="S15" i="5" a="1"/>
  <c r="S15" i="5" s="1"/>
  <c r="N20" i="5" s="1"/>
  <c r="S19" i="5" a="1"/>
  <c r="S19" i="5" s="1"/>
  <c r="R20" i="5" s="1"/>
  <c r="S14" i="5" a="1"/>
  <c r="S14" i="5" s="1"/>
  <c r="M20" i="5" s="1"/>
  <c r="S18" i="5" a="1"/>
  <c r="S18" i="5" s="1"/>
  <c r="Q20" i="5" s="1"/>
  <c r="T14" i="5" a="1"/>
  <c r="T14" i="5" s="1"/>
  <c r="M21" i="5" s="1"/>
  <c r="T13" i="5" a="1"/>
  <c r="T13" i="5" s="1"/>
  <c r="L21" i="5" s="1"/>
  <c r="T17" i="5" a="1"/>
  <c r="T17" i="5" s="1"/>
  <c r="P21" i="5" s="1"/>
  <c r="T18" i="5" a="1"/>
  <c r="T18" i="5" s="1"/>
  <c r="Q21" i="5" s="1"/>
  <c r="T16" i="5" a="1"/>
  <c r="T16" i="5" s="1"/>
  <c r="O21" i="5" s="1"/>
  <c r="T15" i="5" a="1"/>
  <c r="T15" i="5" s="1"/>
  <c r="N21" i="5" s="1"/>
  <c r="T19" i="5" a="1"/>
  <c r="T19" i="5" s="1"/>
  <c r="R21" i="5" s="1"/>
  <c r="W13" i="5" a="1"/>
  <c r="W13" i="5" s="1"/>
  <c r="L24" i="5" s="1"/>
  <c r="W15" i="5" a="1"/>
  <c r="W15" i="5" s="1"/>
  <c r="N24" i="5" s="1"/>
  <c r="W17" i="5" a="1"/>
  <c r="W17" i="5" s="1"/>
  <c r="P24" i="5" s="1"/>
  <c r="W19" i="5" a="1"/>
  <c r="W19" i="5" s="1"/>
  <c r="R24" i="5" s="1"/>
  <c r="W21" i="5" a="1"/>
  <c r="W21" i="5" s="1"/>
  <c r="T24" i="5" s="1"/>
  <c r="W14" i="5" a="1"/>
  <c r="W14" i="5" s="1"/>
  <c r="M24" i="5" s="1"/>
  <c r="W16" i="5" a="1"/>
  <c r="W16" i="5" s="1"/>
  <c r="O24" i="5" s="1"/>
  <c r="W18" i="5" a="1"/>
  <c r="W18" i="5" s="1"/>
  <c r="Q24" i="5" s="1"/>
  <c r="W20" i="5" a="1"/>
  <c r="W20" i="5" s="1"/>
  <c r="S24" i="5" s="1"/>
  <c r="W22" i="5" a="1"/>
  <c r="W22" i="5" s="1"/>
  <c r="U24" i="5" s="1"/>
  <c r="Y14" i="5" a="1"/>
  <c r="Y14" i="5" s="1"/>
  <c r="M26" i="5" s="1"/>
  <c r="Y16" i="5" a="1"/>
  <c r="Y16" i="5" s="1"/>
  <c r="O26" i="5" s="1"/>
  <c r="Y18" i="5" a="1"/>
  <c r="Y18" i="5" s="1"/>
  <c r="Q26" i="5" s="1"/>
  <c r="Y20" i="5" a="1"/>
  <c r="Y20" i="5" s="1"/>
  <c r="S26" i="5" s="1"/>
  <c r="Y22" i="5" a="1"/>
  <c r="Y22" i="5" s="1"/>
  <c r="U26" i="5" s="1"/>
  <c r="Y13" i="5" a="1"/>
  <c r="Y13" i="5" s="1"/>
  <c r="L26" i="5" s="1"/>
  <c r="Y15" i="5" a="1"/>
  <c r="Y15" i="5" s="1"/>
  <c r="N26" i="5" s="1"/>
  <c r="Y17" i="5" a="1"/>
  <c r="Y17" i="5" s="1"/>
  <c r="P26" i="5" s="1"/>
  <c r="Y19" i="5" a="1"/>
  <c r="Y19" i="5" s="1"/>
  <c r="R26" i="5" s="1"/>
  <c r="Y21" i="5" a="1"/>
  <c r="Y21" i="5" s="1"/>
  <c r="T26" i="5" s="1"/>
  <c r="AA13" i="5" a="1"/>
  <c r="AA13" i="5" s="1"/>
  <c r="L28" i="5" s="1"/>
  <c r="AA15" i="5" a="1"/>
  <c r="AA15" i="5" s="1"/>
  <c r="N28" i="5" s="1"/>
  <c r="AA17" i="5" a="1"/>
  <c r="AA17" i="5" s="1"/>
  <c r="P28" i="5" s="1"/>
  <c r="AA19" i="5" a="1"/>
  <c r="AA19" i="5" s="1"/>
  <c r="R28" i="5" s="1"/>
  <c r="AA21" i="5" a="1"/>
  <c r="AA21" i="5" s="1"/>
  <c r="T28" i="5" s="1"/>
  <c r="AA22" i="5" a="1"/>
  <c r="AA22" i="5" s="1"/>
  <c r="U28" i="5" s="1"/>
  <c r="AA14" i="5" a="1"/>
  <c r="AA14" i="5" s="1"/>
  <c r="M28" i="5" s="1"/>
  <c r="AA16" i="5" a="1"/>
  <c r="AA16" i="5" s="1"/>
  <c r="O28" i="5" s="1"/>
  <c r="AA18" i="5" a="1"/>
  <c r="AA18" i="5" s="1"/>
  <c r="Q28" i="5" s="1"/>
  <c r="AA20" i="5" a="1"/>
  <c r="AA20" i="5" s="1"/>
  <c r="S28" i="5" s="1"/>
  <c r="V13" i="5" a="1"/>
  <c r="V13" i="5" s="1"/>
  <c r="L23" i="5" s="1"/>
  <c r="V15" i="5" a="1"/>
  <c r="V15" i="5" s="1"/>
  <c r="N23" i="5" s="1"/>
  <c r="V17" i="5" a="1"/>
  <c r="V17" i="5" s="1"/>
  <c r="P23" i="5" s="1"/>
  <c r="V19" i="5" a="1"/>
  <c r="V19" i="5" s="1"/>
  <c r="R23" i="5" s="1"/>
  <c r="V21" i="5" a="1"/>
  <c r="V21" i="5" s="1"/>
  <c r="T23" i="5" s="1"/>
  <c r="V14" i="5" a="1"/>
  <c r="V14" i="5" s="1"/>
  <c r="M23" i="5" s="1"/>
  <c r="V18" i="5" a="1"/>
  <c r="V18" i="5" s="1"/>
  <c r="Q23" i="5" s="1"/>
  <c r="V22" i="5" a="1"/>
  <c r="V22" i="5" s="1"/>
  <c r="U23" i="5" s="1"/>
  <c r="V16" i="5" a="1"/>
  <c r="V16" i="5" s="1"/>
  <c r="O23" i="5" s="1"/>
  <c r="V20" i="5" a="1"/>
  <c r="V20" i="5" s="1"/>
  <c r="S23" i="5" s="1"/>
  <c r="X14" i="5" a="1"/>
  <c r="X14" i="5" s="1"/>
  <c r="M25" i="5" s="1"/>
  <c r="X16" i="5" a="1"/>
  <c r="X16" i="5" s="1"/>
  <c r="O25" i="5" s="1"/>
  <c r="X18" i="5" a="1"/>
  <c r="X18" i="5" s="1"/>
  <c r="Q25" i="5" s="1"/>
  <c r="X20" i="5" a="1"/>
  <c r="X20" i="5" s="1"/>
  <c r="S25" i="5" s="1"/>
  <c r="X22" i="5" a="1"/>
  <c r="X22" i="5" s="1"/>
  <c r="U25" i="5" s="1"/>
  <c r="X19" i="5" a="1"/>
  <c r="X19" i="5" s="1"/>
  <c r="R25" i="5" s="1"/>
  <c r="X13" i="5" a="1"/>
  <c r="X13" i="5" s="1"/>
  <c r="L25" i="5" s="1"/>
  <c r="X15" i="5" a="1"/>
  <c r="X15" i="5" s="1"/>
  <c r="N25" i="5" s="1"/>
  <c r="X17" i="5" a="1"/>
  <c r="X17" i="5" s="1"/>
  <c r="P25" i="5" s="1"/>
  <c r="X21" i="5" a="1"/>
  <c r="X21" i="5" s="1"/>
  <c r="T25" i="5" s="1"/>
  <c r="Z13" i="5" a="1"/>
  <c r="Z13" i="5" s="1"/>
  <c r="L27" i="5" s="1"/>
  <c r="Z15" i="5" a="1"/>
  <c r="Z15" i="5" s="1"/>
  <c r="N27" i="5" s="1"/>
  <c r="Z17" i="5" a="1"/>
  <c r="Z17" i="5" s="1"/>
  <c r="P27" i="5" s="1"/>
  <c r="Z19" i="5" a="1"/>
  <c r="Z19" i="5" s="1"/>
  <c r="R27" i="5" s="1"/>
  <c r="Z21" i="5" a="1"/>
  <c r="Z21" i="5" s="1"/>
  <c r="T27" i="5" s="1"/>
  <c r="Z16" i="5" a="1"/>
  <c r="Z16" i="5" s="1"/>
  <c r="O27" i="5" s="1"/>
  <c r="Z20" i="5" a="1"/>
  <c r="Z20" i="5" s="1"/>
  <c r="S27" i="5" s="1"/>
  <c r="Z14" i="5" a="1"/>
  <c r="Z14" i="5" s="1"/>
  <c r="M27" i="5" s="1"/>
  <c r="Z18" i="5" a="1"/>
  <c r="Z18" i="5" s="1"/>
  <c r="Q27" i="5" s="1"/>
  <c r="Z22" i="5" a="1"/>
  <c r="Z22" i="5" s="1"/>
  <c r="U27" i="5" s="1"/>
  <c r="L11" i="5" a="1"/>
  <c r="L11" i="5" s="1"/>
  <c r="J13" i="5" s="1"/>
  <c r="L12" i="5" a="1"/>
  <c r="L12" i="5" s="1"/>
  <c r="K13" i="5" s="1"/>
  <c r="V11" i="5" a="1"/>
  <c r="V11" i="5" s="1"/>
  <c r="J23" i="5" s="1"/>
  <c r="V12" i="5" a="1"/>
  <c r="V12" i="5" s="1"/>
  <c r="K23" i="5" s="1"/>
  <c r="X11" i="5" a="1"/>
  <c r="X11" i="5" s="1"/>
  <c r="J25" i="5" s="1"/>
  <c r="X12" i="5" a="1"/>
  <c r="X12" i="5" s="1"/>
  <c r="K25" i="5" s="1"/>
  <c r="M11" i="5" a="1"/>
  <c r="M11" i="5" s="1"/>
  <c r="J14" i="5" s="1"/>
  <c r="M12" i="5" a="1"/>
  <c r="M12" i="5" s="1"/>
  <c r="K14" i="5" s="1"/>
  <c r="P11" i="5" a="1"/>
  <c r="P11" i="5" s="1"/>
  <c r="J17" i="5" s="1"/>
  <c r="P12" i="5" a="1"/>
  <c r="P12" i="5" s="1"/>
  <c r="K17" i="5" s="1"/>
  <c r="Z11" i="5" a="1"/>
  <c r="Z11" i="5" s="1"/>
  <c r="J27" i="5" s="1"/>
  <c r="Z12" i="5" a="1"/>
  <c r="Z12" i="5" s="1"/>
  <c r="K27" i="5" s="1"/>
  <c r="N11" i="5" a="1"/>
  <c r="N11" i="5" s="1"/>
  <c r="J15" i="5" s="1"/>
  <c r="N12" i="5" a="1"/>
  <c r="N12" i="5" s="1"/>
  <c r="K15" i="5" s="1"/>
  <c r="R11" i="5" a="1"/>
  <c r="R11" i="5" s="1"/>
  <c r="J19" i="5" s="1"/>
  <c r="R12" i="5" a="1"/>
  <c r="R12" i="5" s="1"/>
  <c r="K19" i="5" s="1"/>
  <c r="T11" i="5" a="1"/>
  <c r="T11" i="5" s="1"/>
  <c r="J21" i="5" s="1"/>
  <c r="T12" i="5" a="1"/>
  <c r="T12" i="5" s="1"/>
  <c r="K21" i="5" s="1"/>
  <c r="O11" i="5" a="1"/>
  <c r="O11" i="5" s="1"/>
  <c r="J16" i="5" s="1"/>
  <c r="O12" i="5" a="1"/>
  <c r="O12" i="5" s="1"/>
  <c r="K16" i="5" s="1"/>
  <c r="Q11" i="5" a="1"/>
  <c r="Q11" i="5" s="1"/>
  <c r="J18" i="5" s="1"/>
  <c r="Q12" i="5" a="1"/>
  <c r="Q12" i="5" s="1"/>
  <c r="K18" i="5" s="1"/>
  <c r="S11" i="5" a="1"/>
  <c r="S11" i="5" s="1"/>
  <c r="J20" i="5" s="1"/>
  <c r="S12" i="5" a="1"/>
  <c r="S12" i="5" s="1"/>
  <c r="K20" i="5" s="1"/>
  <c r="U11" i="5" a="1"/>
  <c r="U11" i="5" s="1"/>
  <c r="J22" i="5" s="1"/>
  <c r="U12" i="5" a="1"/>
  <c r="U12" i="5" s="1"/>
  <c r="K22" i="5" s="1"/>
  <c r="W11" i="5" a="1"/>
  <c r="W11" i="5" s="1"/>
  <c r="J24" i="5" s="1"/>
  <c r="W12" i="5" a="1"/>
  <c r="W12" i="5" s="1"/>
  <c r="K24" i="5" s="1"/>
  <c r="Y11" i="5" a="1"/>
  <c r="Y11" i="5" s="1"/>
  <c r="J26" i="5" s="1"/>
  <c r="Y12" i="5" a="1"/>
  <c r="Y12" i="5" s="1"/>
  <c r="K26" i="5" s="1"/>
  <c r="AA11" i="5" a="1"/>
  <c r="AA11" i="5" s="1"/>
  <c r="J28" i="5" s="1"/>
  <c r="AA12" i="5" a="1"/>
  <c r="AA12" i="5" s="1"/>
  <c r="K28" i="5" s="1"/>
  <c r="L9" i="5" a="1"/>
  <c r="L9" i="5" s="1"/>
  <c r="H13" i="5" s="1"/>
  <c r="L10" i="5" a="1"/>
  <c r="L10" i="5" s="1"/>
  <c r="I13" i="5" s="1"/>
  <c r="V9" i="5" a="1"/>
  <c r="V9" i="5" s="1"/>
  <c r="H23" i="5" s="1"/>
  <c r="V10" i="5" a="1"/>
  <c r="V10" i="5" s="1"/>
  <c r="I23" i="5" s="1"/>
  <c r="R9" i="5" a="1"/>
  <c r="R9" i="5" s="1"/>
  <c r="H19" i="5" s="1"/>
  <c r="R10" i="5" a="1"/>
  <c r="R10" i="5" s="1"/>
  <c r="I19" i="5" s="1"/>
  <c r="O9" i="5" a="1"/>
  <c r="O9" i="5" s="1"/>
  <c r="H16" i="5" s="1"/>
  <c r="O10" i="5" a="1"/>
  <c r="O10" i="5" s="1"/>
  <c r="I16" i="5" s="1"/>
  <c r="AA9" i="5" a="1"/>
  <c r="AA9" i="5" s="1"/>
  <c r="H28" i="5" s="1"/>
  <c r="AA10" i="5" a="1"/>
  <c r="AA10" i="5" s="1"/>
  <c r="I28" i="5" s="1"/>
  <c r="N9" i="5" a="1"/>
  <c r="N9" i="5" s="1"/>
  <c r="H15" i="5" s="1"/>
  <c r="N10" i="5" a="1"/>
  <c r="N10" i="5" s="1"/>
  <c r="I15" i="5" s="1"/>
  <c r="T9" i="5" a="1"/>
  <c r="T9" i="5" s="1"/>
  <c r="H21" i="5" s="1"/>
  <c r="T10" i="5" a="1"/>
  <c r="T10" i="5" s="1"/>
  <c r="I21" i="5" s="1"/>
  <c r="X9" i="5" a="1"/>
  <c r="X9" i="5" s="1"/>
  <c r="H25" i="5" s="1"/>
  <c r="X10" i="5" a="1"/>
  <c r="X10" i="5" s="1"/>
  <c r="I25" i="5" s="1"/>
  <c r="Q9" i="5" a="1"/>
  <c r="Q9" i="5" s="1"/>
  <c r="H18" i="5" s="1"/>
  <c r="Q10" i="5" a="1"/>
  <c r="Q10" i="5" s="1"/>
  <c r="I18" i="5" s="1"/>
  <c r="S9" i="5" a="1"/>
  <c r="S9" i="5" s="1"/>
  <c r="H20" i="5" s="1"/>
  <c r="S10" i="5" a="1"/>
  <c r="S10" i="5" s="1"/>
  <c r="I20" i="5" s="1"/>
  <c r="U9" i="5" a="1"/>
  <c r="U9" i="5" s="1"/>
  <c r="H22" i="5" s="1"/>
  <c r="U10" i="5" a="1"/>
  <c r="U10" i="5" s="1"/>
  <c r="I22" i="5" s="1"/>
  <c r="M9" i="5" a="1"/>
  <c r="M9" i="5" s="1"/>
  <c r="H14" i="5" s="1"/>
  <c r="M10" i="5" a="1"/>
  <c r="M10" i="5" s="1"/>
  <c r="I14" i="5" s="1"/>
  <c r="P9" i="5" a="1"/>
  <c r="P9" i="5" s="1"/>
  <c r="H17" i="5" s="1"/>
  <c r="P10" i="5" a="1"/>
  <c r="P10" i="5" s="1"/>
  <c r="I17" i="5" s="1"/>
  <c r="Z9" i="5" a="1"/>
  <c r="Z9" i="5" s="1"/>
  <c r="H27" i="5" s="1"/>
  <c r="Z10" i="5" a="1"/>
  <c r="Z10" i="5" s="1"/>
  <c r="I27" i="5" s="1"/>
  <c r="J9" i="5" a="1"/>
  <c r="J9" i="5" s="1"/>
  <c r="H11" i="5" s="1"/>
  <c r="J10" i="5" a="1"/>
  <c r="J10" i="5" s="1"/>
  <c r="I11" i="5" s="1"/>
  <c r="K9" i="5" a="1"/>
  <c r="K9" i="5" s="1"/>
  <c r="H12" i="5" s="1"/>
  <c r="K10" i="5" a="1"/>
  <c r="K10" i="5" s="1"/>
  <c r="I12" i="5" s="1"/>
  <c r="W9" i="5" a="1"/>
  <c r="W9" i="5" s="1"/>
  <c r="H24" i="5" s="1"/>
  <c r="W10" i="5" a="1"/>
  <c r="W10" i="5" s="1"/>
  <c r="I24" i="5" s="1"/>
  <c r="Y9" i="5" a="1"/>
  <c r="Y9" i="5" s="1"/>
  <c r="H26" i="5" s="1"/>
  <c r="Y10" i="5" a="1"/>
  <c r="Y10" i="5" s="1"/>
  <c r="I26" i="5" s="1"/>
  <c r="A10" i="5"/>
  <c r="A13" i="5"/>
  <c r="A11" i="5"/>
  <c r="A12" i="5"/>
  <c r="AC9" i="5" l="1"/>
  <c r="AC10" i="5"/>
  <c r="AC11" i="5"/>
  <c r="AC14" i="5" l="1"/>
  <c r="AC13" i="5"/>
  <c r="AC23" i="5"/>
  <c r="AC25" i="5"/>
  <c r="AC15" i="5"/>
  <c r="AC24" i="5"/>
  <c r="AC27" i="5"/>
  <c r="AC16" i="5"/>
  <c r="AC19" i="5"/>
  <c r="AC18" i="5"/>
  <c r="AC22" i="5"/>
  <c r="AC17" i="5"/>
  <c r="AC21" i="5"/>
  <c r="AC12" i="5"/>
  <c r="AC26" i="5"/>
  <c r="AC20" i="5"/>
  <c r="AC28" i="5"/>
  <c r="AD25" i="5" l="1"/>
  <c r="AD28" i="5"/>
  <c r="AD9" i="5"/>
  <c r="AD14" i="5"/>
  <c r="AD10" i="5"/>
  <c r="AD13" i="5"/>
  <c r="AD21" i="5"/>
  <c r="AD22" i="5"/>
  <c r="AD20" i="5"/>
  <c r="AD24" i="5"/>
  <c r="AD17" i="5"/>
  <c r="AD15" i="5"/>
  <c r="AD18" i="5"/>
  <c r="AD11" i="5"/>
  <c r="AD19" i="5"/>
  <c r="AD26" i="5"/>
  <c r="AD16" i="5"/>
  <c r="AD12" i="5"/>
  <c r="AD27" i="5"/>
  <c r="AD23" i="5"/>
  <c r="C11" i="7" a="1"/>
  <c r="C17" i="7" a="1"/>
  <c r="C5" i="7" a="1"/>
  <c r="C8" i="7" a="1"/>
  <c r="C24" i="7" a="1"/>
  <c r="C7" i="7" a="1"/>
  <c r="C21" i="7" a="1"/>
  <c r="C19" i="7" a="1"/>
  <c r="C16" i="7" a="1"/>
  <c r="C23" i="7" a="1"/>
  <c r="C14" i="7" a="1"/>
  <c r="C9" i="7" a="1"/>
  <c r="C15" i="7" a="1"/>
  <c r="C6" i="7" a="1"/>
  <c r="C18" i="7" a="1"/>
  <c r="C10" i="7" a="1"/>
  <c r="C13" i="7" a="1"/>
  <c r="C20" i="7" a="1"/>
  <c r="C12" i="7" a="1"/>
  <c r="C22" i="7" a="1"/>
  <c r="C17" i="7" l="1"/>
  <c r="BK17" i="7" s="1"/>
  <c r="C15" i="7"/>
  <c r="BK15" i="7" s="1"/>
  <c r="C6" i="7"/>
  <c r="BK6" i="7" s="1"/>
  <c r="C13" i="7"/>
  <c r="BK13" i="7" s="1"/>
  <c r="C22" i="7"/>
  <c r="BK22" i="7" s="1"/>
  <c r="C14" i="7"/>
  <c r="BK14" i="7" s="1"/>
  <c r="C5" i="7"/>
  <c r="BK5" i="7" s="1"/>
  <c r="C18" i="7"/>
  <c r="BK18" i="7" s="1"/>
  <c r="C7" i="7"/>
  <c r="BK7" i="7" s="1"/>
  <c r="C9" i="7"/>
  <c r="BK9" i="7" s="1"/>
  <c r="C19" i="7"/>
  <c r="BK19" i="7" s="1"/>
  <c r="C11" i="7"/>
  <c r="BK11" i="7" s="1"/>
  <c r="C10" i="7"/>
  <c r="BK10" i="7" s="1"/>
  <c r="C23" i="7"/>
  <c r="BK23" i="7" s="1"/>
  <c r="C8" i="7"/>
  <c r="BK8" i="7" s="1"/>
  <c r="C20" i="7"/>
  <c r="BK20" i="7" s="1"/>
  <c r="C24" i="7"/>
  <c r="BK24" i="7" s="1"/>
  <c r="C12" i="7"/>
  <c r="BK12" i="7" s="1"/>
  <c r="C16" i="7"/>
  <c r="BK16" i="7" s="1"/>
  <c r="C21" i="7"/>
  <c r="BK21" i="7" s="1"/>
  <c r="AH12" i="5"/>
  <c r="AH24" i="5"/>
  <c r="AH20" i="5"/>
  <c r="AH26" i="5"/>
  <c r="AH22" i="5"/>
  <c r="AH28" i="5"/>
  <c r="AH19" i="5"/>
  <c r="AH21" i="5"/>
  <c r="AH11" i="5"/>
  <c r="AH10" i="5"/>
  <c r="AH18" i="5"/>
  <c r="AH23" i="5"/>
  <c r="AH15" i="5"/>
  <c r="AH14" i="5"/>
  <c r="AH13" i="5"/>
  <c r="AH27" i="5"/>
  <c r="AH17" i="5"/>
  <c r="AH16" i="5"/>
  <c r="AH25" i="5"/>
  <c r="AH9" i="5"/>
  <c r="AD30" i="5"/>
  <c r="BK26" i="7" l="1"/>
  <c r="BE13" i="7"/>
  <c r="BH13" i="7"/>
  <c r="BE5" i="7"/>
  <c r="BH5" i="7"/>
  <c r="BE6" i="7"/>
  <c r="BH6" i="7"/>
  <c r="BE18" i="7"/>
  <c r="BH18" i="7"/>
  <c r="BE14" i="7"/>
  <c r="BH14" i="7"/>
  <c r="BE22" i="7"/>
  <c r="BH22" i="7"/>
  <c r="BE21" i="7"/>
  <c r="BH21" i="7"/>
  <c r="BE11" i="7"/>
  <c r="BH11" i="7"/>
  <c r="BE16" i="7"/>
  <c r="BH16" i="7"/>
  <c r="BE19" i="7"/>
  <c r="BH19" i="7"/>
  <c r="BE12" i="7"/>
  <c r="BH12" i="7"/>
  <c r="BE15" i="7"/>
  <c r="BH15" i="7"/>
  <c r="BE20" i="7"/>
  <c r="BH20" i="7"/>
  <c r="BE8" i="7"/>
  <c r="BH8" i="7"/>
  <c r="BE23" i="7"/>
  <c r="BH23" i="7"/>
  <c r="BE10" i="7"/>
  <c r="BH10" i="7"/>
  <c r="BE9" i="7"/>
  <c r="BH9" i="7"/>
  <c r="BE24" i="7"/>
  <c r="BH24" i="7"/>
  <c r="BE7" i="7"/>
  <c r="BH7" i="7"/>
  <c r="BE17" i="7"/>
  <c r="BH17" i="7"/>
  <c r="AY20" i="7"/>
  <c r="BB20" i="7"/>
  <c r="AY18" i="7"/>
  <c r="BB18" i="7"/>
  <c r="AY8" i="7"/>
  <c r="BB8" i="7"/>
  <c r="AY5" i="7"/>
  <c r="BB5" i="7"/>
  <c r="AY23" i="7"/>
  <c r="BB23" i="7"/>
  <c r="AY14" i="7"/>
  <c r="BB14" i="7"/>
  <c r="AY10" i="7"/>
  <c r="BB10" i="7"/>
  <c r="AY22" i="7"/>
  <c r="BB22" i="7"/>
  <c r="AY21" i="7"/>
  <c r="BB21" i="7"/>
  <c r="AY11" i="7"/>
  <c r="BB11" i="7"/>
  <c r="AY13" i="7"/>
  <c r="BB13" i="7"/>
  <c r="AY16" i="7"/>
  <c r="BB16" i="7"/>
  <c r="AY19" i="7"/>
  <c r="BB19" i="7"/>
  <c r="AY6" i="7"/>
  <c r="BB6" i="7"/>
  <c r="AY12" i="7"/>
  <c r="BB12" i="7"/>
  <c r="AY9" i="7"/>
  <c r="BB9" i="7"/>
  <c r="AY15" i="7"/>
  <c r="BB15" i="7"/>
  <c r="AY24" i="7"/>
  <c r="BB24" i="7"/>
  <c r="AY7" i="7"/>
  <c r="BB7" i="7"/>
  <c r="AY17" i="7"/>
  <c r="BB17" i="7"/>
  <c r="AS20" i="7"/>
  <c r="AV20" i="7"/>
  <c r="AS18" i="7"/>
  <c r="AV18" i="7"/>
  <c r="AS8" i="7"/>
  <c r="AV8" i="7"/>
  <c r="AS5" i="7"/>
  <c r="AV5" i="7"/>
  <c r="AS23" i="7"/>
  <c r="AV23" i="7"/>
  <c r="AS14" i="7"/>
  <c r="AV14" i="7"/>
  <c r="AS10" i="7"/>
  <c r="AV10" i="7"/>
  <c r="AS22" i="7"/>
  <c r="AV22" i="7"/>
  <c r="AS21" i="7"/>
  <c r="AV21" i="7"/>
  <c r="AS11" i="7"/>
  <c r="AV11" i="7"/>
  <c r="AS13" i="7"/>
  <c r="AV13" i="7"/>
  <c r="AS16" i="7"/>
  <c r="AV16" i="7"/>
  <c r="AS19" i="7"/>
  <c r="AV19" i="7"/>
  <c r="AS6" i="7"/>
  <c r="AV6" i="7"/>
  <c r="AS12" i="7"/>
  <c r="AV12" i="7"/>
  <c r="AS9" i="7"/>
  <c r="AV9" i="7"/>
  <c r="AS15" i="7"/>
  <c r="AV15" i="7"/>
  <c r="AS24" i="7"/>
  <c r="AV24" i="7"/>
  <c r="AS7" i="7"/>
  <c r="AV7" i="7"/>
  <c r="AS17" i="7"/>
  <c r="AV17" i="7"/>
  <c r="AM20" i="7"/>
  <c r="AP20" i="7"/>
  <c r="AM5" i="7"/>
  <c r="AP5" i="7"/>
  <c r="AM14" i="7"/>
  <c r="AP14" i="7"/>
  <c r="AM10" i="7"/>
  <c r="AP10" i="7"/>
  <c r="AM6" i="7"/>
  <c r="AP6" i="7"/>
  <c r="AM18" i="7"/>
  <c r="AP18" i="7"/>
  <c r="AM8" i="7"/>
  <c r="AP8" i="7"/>
  <c r="AM23" i="7"/>
  <c r="AP23" i="7"/>
  <c r="AM22" i="7"/>
  <c r="AP22" i="7"/>
  <c r="AM21" i="7"/>
  <c r="AP21" i="7"/>
  <c r="AM11" i="7"/>
  <c r="AP11" i="7"/>
  <c r="AM13" i="7"/>
  <c r="AP13" i="7"/>
  <c r="AM16" i="7"/>
  <c r="AP16" i="7"/>
  <c r="AM19" i="7"/>
  <c r="AP19" i="7"/>
  <c r="AM12" i="7"/>
  <c r="AP12" i="7"/>
  <c r="AM9" i="7"/>
  <c r="AP9" i="7"/>
  <c r="AM15" i="7"/>
  <c r="AP15" i="7"/>
  <c r="AM24" i="7"/>
  <c r="AP24" i="7"/>
  <c r="AM7" i="7"/>
  <c r="AP7" i="7"/>
  <c r="AM17" i="7"/>
  <c r="AP17" i="7"/>
  <c r="AG24" i="7"/>
  <c r="AJ24" i="7"/>
  <c r="AG7" i="7"/>
  <c r="AJ7" i="7"/>
  <c r="AG17" i="7"/>
  <c r="AJ17" i="7"/>
  <c r="AG20" i="7"/>
  <c r="AJ20" i="7"/>
  <c r="AG18" i="7"/>
  <c r="AJ18" i="7"/>
  <c r="AG8" i="7"/>
  <c r="AJ8" i="7"/>
  <c r="AG5" i="7"/>
  <c r="AJ5" i="7"/>
  <c r="AG23" i="7"/>
  <c r="AJ23" i="7"/>
  <c r="AG14" i="7"/>
  <c r="AJ14" i="7"/>
  <c r="AG10" i="7"/>
  <c r="AJ10" i="7"/>
  <c r="AG22" i="7"/>
  <c r="AJ22" i="7"/>
  <c r="AG21" i="7"/>
  <c r="AJ21" i="7"/>
  <c r="AG11" i="7"/>
  <c r="AJ11" i="7"/>
  <c r="AG13" i="7"/>
  <c r="AJ13" i="7"/>
  <c r="AG16" i="7"/>
  <c r="AJ16" i="7"/>
  <c r="AG19" i="7"/>
  <c r="AJ19" i="7"/>
  <c r="AG6" i="7"/>
  <c r="AJ6" i="7"/>
  <c r="AG15" i="7"/>
  <c r="AJ15" i="7"/>
  <c r="AG12" i="7"/>
  <c r="AJ12" i="7"/>
  <c r="AG9" i="7"/>
  <c r="AJ9" i="7"/>
  <c r="AA19" i="7"/>
  <c r="AD19" i="7"/>
  <c r="AA20" i="7"/>
  <c r="AD20" i="7"/>
  <c r="AA18" i="7"/>
  <c r="AD18" i="7"/>
  <c r="AA8" i="7"/>
  <c r="AD8" i="7"/>
  <c r="AA5" i="7"/>
  <c r="AD5" i="7"/>
  <c r="AA23" i="7"/>
  <c r="AD23" i="7"/>
  <c r="AA14" i="7"/>
  <c r="AD14" i="7"/>
  <c r="AA10" i="7"/>
  <c r="AD10" i="7"/>
  <c r="AA22" i="7"/>
  <c r="AD22" i="7"/>
  <c r="AA21" i="7"/>
  <c r="AD21" i="7"/>
  <c r="AA11" i="7"/>
  <c r="AD11" i="7"/>
  <c r="AA13" i="7"/>
  <c r="AD13" i="7"/>
  <c r="AA6" i="7"/>
  <c r="AD6" i="7"/>
  <c r="AA16" i="7"/>
  <c r="AD16" i="7"/>
  <c r="AA12" i="7"/>
  <c r="AD12" i="7"/>
  <c r="AA9" i="7"/>
  <c r="AD9" i="7"/>
  <c r="AA15" i="7"/>
  <c r="AD15" i="7"/>
  <c r="AA24" i="7"/>
  <c r="AD24" i="7"/>
  <c r="AA7" i="7"/>
  <c r="AD7" i="7"/>
  <c r="AA17" i="7"/>
  <c r="AD17" i="7"/>
  <c r="U10" i="7"/>
  <c r="X10" i="7"/>
  <c r="U13" i="7"/>
  <c r="X13" i="7"/>
  <c r="U6" i="7"/>
  <c r="X6" i="7"/>
  <c r="U18" i="7"/>
  <c r="X18" i="7"/>
  <c r="U8" i="7"/>
  <c r="X8" i="7"/>
  <c r="U5" i="7"/>
  <c r="X5" i="7"/>
  <c r="U23" i="7"/>
  <c r="X23" i="7"/>
  <c r="U14" i="7"/>
  <c r="X14" i="7"/>
  <c r="U22" i="7"/>
  <c r="X22" i="7"/>
  <c r="U21" i="7"/>
  <c r="X21" i="7"/>
  <c r="U11" i="7"/>
  <c r="X11" i="7"/>
  <c r="U16" i="7"/>
  <c r="X16" i="7"/>
  <c r="U12" i="7"/>
  <c r="X12" i="7"/>
  <c r="U9" i="7"/>
  <c r="X9" i="7"/>
  <c r="U15" i="7"/>
  <c r="X15" i="7"/>
  <c r="U20" i="7"/>
  <c r="X20" i="7"/>
  <c r="U19" i="7"/>
  <c r="X19" i="7"/>
  <c r="U24" i="7"/>
  <c r="X24" i="7"/>
  <c r="U7" i="7"/>
  <c r="X7" i="7"/>
  <c r="U17" i="7"/>
  <c r="X17" i="7"/>
  <c r="O13" i="7"/>
  <c r="R13" i="7"/>
  <c r="O6" i="7"/>
  <c r="R6" i="7"/>
  <c r="O20" i="7"/>
  <c r="R20" i="7"/>
  <c r="O15" i="7"/>
  <c r="R15" i="7"/>
  <c r="O18" i="7"/>
  <c r="R18" i="7"/>
  <c r="O8" i="7"/>
  <c r="R8" i="7"/>
  <c r="O5" i="7"/>
  <c r="R5" i="7"/>
  <c r="O23" i="7"/>
  <c r="R23" i="7"/>
  <c r="O14" i="7"/>
  <c r="R14" i="7"/>
  <c r="O10" i="7"/>
  <c r="R10" i="7"/>
  <c r="O22" i="7"/>
  <c r="R22" i="7"/>
  <c r="O21" i="7"/>
  <c r="R21" i="7"/>
  <c r="O11" i="7"/>
  <c r="R11" i="7"/>
  <c r="O16" i="7"/>
  <c r="R16" i="7"/>
  <c r="O19" i="7"/>
  <c r="R19" i="7"/>
  <c r="O12" i="7"/>
  <c r="R12" i="7"/>
  <c r="O9" i="7"/>
  <c r="R9" i="7"/>
  <c r="O24" i="7"/>
  <c r="R24" i="7"/>
  <c r="O7" i="7"/>
  <c r="R7" i="7"/>
  <c r="O17" i="7"/>
  <c r="R17" i="7"/>
  <c r="AH30" i="5"/>
  <c r="BE26" i="7" l="1"/>
  <c r="BH26" i="7"/>
  <c r="AY26" i="7"/>
  <c r="AS26" i="7"/>
  <c r="BB26" i="7"/>
  <c r="AV26" i="7"/>
  <c r="AM26" i="7"/>
  <c r="AP26" i="7"/>
  <c r="AG26" i="7"/>
  <c r="AJ26" i="7"/>
  <c r="AD26" i="7"/>
  <c r="AA26" i="7"/>
  <c r="U26" i="7"/>
  <c r="X26" i="7"/>
  <c r="O26" i="7"/>
  <c r="R26" i="7"/>
  <c r="I15" i="7"/>
  <c r="L15" i="7"/>
  <c r="I7" i="7"/>
  <c r="L7" i="7"/>
  <c r="I17" i="7"/>
  <c r="L17" i="7"/>
  <c r="I6" i="7"/>
  <c r="L6" i="7"/>
  <c r="I13" i="7"/>
  <c r="L13" i="7"/>
  <c r="I5" i="7"/>
  <c r="L5" i="7"/>
  <c r="I16" i="7"/>
  <c r="L16" i="7"/>
  <c r="I20" i="7"/>
  <c r="L20" i="7"/>
  <c r="I21" i="7"/>
  <c r="L21" i="7"/>
  <c r="I14" i="7"/>
  <c r="L14" i="7"/>
  <c r="I18" i="7"/>
  <c r="L18" i="7"/>
  <c r="I24" i="7"/>
  <c r="L24" i="7"/>
  <c r="I12" i="7"/>
  <c r="L12" i="7"/>
  <c r="I11" i="7"/>
  <c r="L11" i="7"/>
  <c r="I9" i="7"/>
  <c r="L9" i="7"/>
  <c r="I22" i="7"/>
  <c r="L22" i="7"/>
  <c r="I10" i="7"/>
  <c r="L10" i="7"/>
  <c r="I23" i="7"/>
  <c r="L23" i="7"/>
  <c r="I8" i="7"/>
  <c r="L8" i="7"/>
  <c r="I19" i="7"/>
  <c r="L19" i="7"/>
  <c r="F6" i="7"/>
  <c r="F5" i="7"/>
  <c r="F16" i="7"/>
  <c r="F20" i="7"/>
  <c r="F21" i="7"/>
  <c r="F14" i="7"/>
  <c r="F18" i="7"/>
  <c r="F24" i="7"/>
  <c r="F12" i="7"/>
  <c r="F8" i="7"/>
  <c r="F17" i="7"/>
  <c r="F13" i="7"/>
  <c r="F11" i="7"/>
  <c r="F9" i="7"/>
  <c r="F22" i="7"/>
  <c r="F10" i="7"/>
  <c r="F23" i="7"/>
  <c r="F15" i="7"/>
  <c r="F7" i="7"/>
  <c r="F19" i="7"/>
  <c r="I26" i="7" l="1"/>
  <c r="L26" i="7"/>
  <c r="F26" i="7"/>
  <c r="A28" i="7" a="1"/>
  <c r="A28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<sst xmlns="http://schemas.openxmlformats.org/spreadsheetml/2006/main" count="207" uniqueCount="109">
  <si>
    <t>x</t>
  </si>
  <si>
    <t>Nr.</t>
  </si>
  <si>
    <t>%</t>
  </si>
  <si>
    <t>Evaluation criteria</t>
  </si>
  <si>
    <t>Variant name</t>
  </si>
  <si>
    <t>Variant description</t>
  </si>
  <si>
    <t>Evaluation criteria description</t>
  </si>
  <si>
    <t>Cost-utility analysis</t>
  </si>
  <si>
    <t>Variants</t>
  </si>
  <si>
    <t>Efforts in transportation</t>
  </si>
  <si>
    <t>Floor space use</t>
  </si>
  <si>
    <t>Investment costs</t>
  </si>
  <si>
    <t>Expansion potential</t>
  </si>
  <si>
    <t>The transport effort is the total of all efforts required to transport the products, subassemblies or components from one workplace to the next workplace or area.</t>
  </si>
  <si>
    <t>The objective of floor space use analyses is to study how much space in m² is required for the layout variant concerned. A cardinal evaluation is performed.</t>
  </si>
  <si>
    <t>Investment costs include all costs in EURO which are required for installation and commissioning of the layout variant concerned. A cardinal evaluation is performed.</t>
  </si>
  <si>
    <t>The term ‘expansion potential’ refers to the possibility of expanding the capacity of the production line by additional modules in the case of additional process steps.</t>
  </si>
  <si>
    <t>Assembly line for thermostats designed as I-Line</t>
  </si>
  <si>
    <t>Assembly line for thermostats designed as U-Line</t>
  </si>
  <si>
    <t>Project:</t>
  </si>
  <si>
    <t>Company:</t>
  </si>
  <si>
    <t>Date:</t>
  </si>
  <si>
    <t>Created by:</t>
  </si>
  <si>
    <t>Evaluation criteria 1</t>
  </si>
  <si>
    <t>Evaluation criteria 2</t>
  </si>
  <si>
    <t>Comparison value</t>
  </si>
  <si>
    <t>Number of evaluation criteria pairs:</t>
  </si>
  <si>
    <t>Matrix evaluation criteria</t>
  </si>
  <si>
    <t>Evaluation factors</t>
  </si>
  <si>
    <t>Pairwise</t>
  </si>
  <si>
    <t>Individual defined</t>
  </si>
  <si>
    <t>Pairwise calculated</t>
  </si>
  <si>
    <t>Matrix
Pairwise comparison</t>
  </si>
  <si>
    <t>Sum</t>
  </si>
  <si>
    <t>Distribution [%]</t>
  </si>
  <si>
    <t>is equally important</t>
  </si>
  <si>
    <t>is more important than</t>
  </si>
  <si>
    <t>plavis GmbH</t>
  </si>
  <si>
    <t>Max Example</t>
  </si>
  <si>
    <t>none</t>
  </si>
  <si>
    <t>poor</t>
  </si>
  <si>
    <t>conditional</t>
  </si>
  <si>
    <t>possible</t>
  </si>
  <si>
    <t>good</t>
  </si>
  <si>
    <t>very good</t>
  </si>
  <si>
    <t>&gt;= 400 km/year</t>
  </si>
  <si>
    <t>&lt; 400 km/year</t>
  </si>
  <si>
    <t>&lt; 350 km/year</t>
  </si>
  <si>
    <t>&lt; 250 km/year</t>
  </si>
  <si>
    <t>&lt; 300 km/year</t>
  </si>
  <si>
    <t>&lt; 200 km/year</t>
  </si>
  <si>
    <r>
      <t>&gt;= 90 m</t>
    </r>
    <r>
      <rPr>
        <vertAlign val="superscript"/>
        <sz val="11"/>
        <color theme="1"/>
        <rFont val="Arial"/>
        <family val="2"/>
      </rPr>
      <t>2</t>
    </r>
  </si>
  <si>
    <r>
      <t>&lt; 90 m</t>
    </r>
    <r>
      <rPr>
        <vertAlign val="superscript"/>
        <sz val="11"/>
        <color theme="1"/>
        <rFont val="Arial"/>
        <family val="2"/>
      </rPr>
      <t>2</t>
    </r>
  </si>
  <si>
    <r>
      <t>&lt; 80 m</t>
    </r>
    <r>
      <rPr>
        <vertAlign val="superscript"/>
        <sz val="11"/>
        <color theme="1"/>
        <rFont val="Arial"/>
        <family val="2"/>
      </rPr>
      <t>2</t>
    </r>
  </si>
  <si>
    <r>
      <t>&lt; 70 m</t>
    </r>
    <r>
      <rPr>
        <vertAlign val="superscript"/>
        <sz val="11"/>
        <color theme="1"/>
        <rFont val="Arial"/>
        <family val="2"/>
      </rPr>
      <t>2</t>
    </r>
  </si>
  <si>
    <r>
      <t>&lt; 60 m</t>
    </r>
    <r>
      <rPr>
        <vertAlign val="superscript"/>
        <sz val="11"/>
        <color theme="1"/>
        <rFont val="Arial"/>
        <family val="2"/>
      </rPr>
      <t>2</t>
    </r>
  </si>
  <si>
    <r>
      <t>&lt; 50 m</t>
    </r>
    <r>
      <rPr>
        <vertAlign val="superscript"/>
        <sz val="11"/>
        <color theme="1"/>
        <rFont val="Arial"/>
        <family val="2"/>
      </rPr>
      <t>2</t>
    </r>
  </si>
  <si>
    <t>&gt;= 140,000 $</t>
  </si>
  <si>
    <t>&lt; 140,000 $</t>
  </si>
  <si>
    <t>&lt; 130,000 $</t>
  </si>
  <si>
    <t>&lt; 120,000 $</t>
  </si>
  <si>
    <t>&lt; 110,000 $</t>
  </si>
  <si>
    <t>&lt; 100,000 $</t>
  </si>
  <si>
    <t>Target values</t>
  </si>
  <si>
    <t>Absolute value</t>
  </si>
  <si>
    <t>Target value</t>
  </si>
  <si>
    <t>utility value</t>
  </si>
  <si>
    <t>Utility value</t>
  </si>
  <si>
    <t>Evaluation factors [%]</t>
  </si>
  <si>
    <t>Assembly line - I-Line</t>
  </si>
  <si>
    <t>Assembly line - U-Line</t>
  </si>
  <si>
    <t>320 km/year</t>
  </si>
  <si>
    <t>88.2 m</t>
  </si>
  <si>
    <t>90,000$</t>
  </si>
  <si>
    <t>210 km/year</t>
  </si>
  <si>
    <t>76.5 m</t>
  </si>
  <si>
    <t>125,000$</t>
  </si>
  <si>
    <t>02.02.2020</t>
  </si>
  <si>
    <t>5 steps to find the best layout variant</t>
  </si>
  <si>
    <t>1st step - definition of evaluation criteria</t>
  </si>
  <si>
    <t>- define your evaluation criteria (recommendation is max 7 criteria, up to 20 are possible)</t>
  </si>
  <si>
    <t>- for a better understanding make to each evaluation criteria a short description</t>
  </si>
  <si>
    <t>- define the layout variants that you want to compare (up to 20 variants are possible)</t>
  </si>
  <si>
    <t>- depending of number of evaluation criteria you have to do a pairwise comparison</t>
  </si>
  <si>
    <t>- as result you will get the matrix and the evaluation criteria factors</t>
  </si>
  <si>
    <t>3rd step - determination of the costs (efforts)</t>
  </si>
  <si>
    <t>2nd step - weighting of the evaluation criteria</t>
  </si>
  <si>
    <t>- define to your evaluation criteria the target values (0 - 5 are pre-defined)</t>
  </si>
  <si>
    <t>- means you can define six ranges of your target values</t>
  </si>
  <si>
    <t>4th step - calculation of the utility values</t>
  </si>
  <si>
    <t>- additional you can define individual evaluation criteria factors (maybe it's a set of all votings in average)</t>
  </si>
  <si>
    <t>- put in to each variant the absolute value and target value</t>
  </si>
  <si>
    <t>- choose the proper evaluation criteria factor (pairwise or individual)</t>
  </si>
  <si>
    <t>5th step - selection of the objectively best solution</t>
  </si>
  <si>
    <t xml:space="preserve">Notes: </t>
  </si>
  <si>
    <t>The document is locked. Should you want to do changes, please contact our support: support@vistable.com</t>
  </si>
  <si>
    <t>We are also grateful for suggestions to improve this document.</t>
  </si>
  <si>
    <t>Annaberger Straße 240</t>
  </si>
  <si>
    <t>09125 Chemnitz</t>
  </si>
  <si>
    <t>Phone:</t>
  </si>
  <si>
    <t>+49 (0) 371 520 20 11</t>
  </si>
  <si>
    <t>E-Mail:</t>
  </si>
  <si>
    <t>All inputs and functions you can do in the green fields.</t>
  </si>
  <si>
    <t>info@vistable.com</t>
  </si>
  <si>
    <t>- for a better understanding make to each variant a short description</t>
  </si>
  <si>
    <t>- the result will give you the variant with the highest value -&gt; your favourite</t>
  </si>
  <si>
    <t>- than it's up to you to go further with this variant or to choose nevertheless a different variant</t>
  </si>
  <si>
    <t>Thermostat assembly line</t>
  </si>
  <si>
    <t>Pairwise comparison of evaluation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</si>
</sst>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0"/>
      <color theme="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sz val="24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20"/>
      <color theme="0"/>
      <name val="Arial"/>
      <family val="2"/>
    </font>
    <font>
      <b/>
      <sz val="12"/>
      <color theme="1"/>
      <name val="Arial"/>
      <family val="2"/>
    </font>
    <font>
      <sz val="24"/>
      <color rgb="FFFFFFFF"/>
      <name val="Arial"/>
      <family val="2"/>
    </font>
    <font>
      <sz val="11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3F4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/>
    <xf numFmtId="2" fontId="2" fillId="0" borderId="0" xfId="0" applyNumberFormat="1" applyFont="1" applyAlignment="1"/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/>
    </xf>
    <xf numFmtId="2" fontId="3" fillId="2" borderId="1" xfId="0" applyNumberFormat="1" applyFont="1" applyFill="1" applyBorder="1" applyAlignment="1">
      <alignment horizontal="center" textRotation="90"/>
    </xf>
    <xf numFmtId="0" fontId="2" fillId="0" borderId="0" xfId="0" applyFont="1" applyAlignment="1">
      <alignment textRotation="90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2" fontId="14" fillId="0" borderId="1" xfId="0" applyNumberFormat="1" applyFont="1" applyBorder="1" applyAlignment="1"/>
    <xf numFmtId="0" fontId="2" fillId="0" borderId="1" xfId="0" applyFont="1" applyBorder="1"/>
    <xf numFmtId="164" fontId="14" fillId="0" borderId="0" xfId="0" applyNumberFormat="1" applyFont="1" applyAlignment="1"/>
    <xf numFmtId="0" fontId="14" fillId="0" borderId="0" xfId="0" applyFont="1" applyAlignment="1"/>
    <xf numFmtId="2" fontId="1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/>
    <xf numFmtId="2" fontId="2" fillId="0" borderId="1" xfId="0" quotePrefix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/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Border="1"/>
    <xf numFmtId="0" fontId="19" fillId="0" borderId="1" xfId="0" applyFont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4" borderId="0" xfId="0" applyFont="1" applyFill="1"/>
    <xf numFmtId="0" fontId="2" fillId="0" borderId="0" xfId="0" quotePrefix="1" applyFont="1"/>
    <xf numFmtId="0" fontId="11" fillId="0" borderId="0" xfId="0" quotePrefix="1" applyFont="1"/>
    <xf numFmtId="0" fontId="22" fillId="0" borderId="0" xfId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4" fillId="3" borderId="0" xfId="0" applyNumberFormat="1" applyFont="1" applyFill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vertical="center" wrapText="1"/>
      <protection locked="0"/>
    </xf>
    <xf numFmtId="49" fontId="2" fillId="3" borderId="1" xfId="0" quotePrefix="1" applyNumberFormat="1" applyFont="1" applyFill="1" applyBorder="1" applyAlignment="1" applyProtection="1">
      <alignment vertical="center" wrapText="1"/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4" fontId="2" fillId="3" borderId="1" xfId="0" applyNumberFormat="1" applyFont="1" applyFill="1" applyBorder="1" applyAlignment="1" applyProtection="1">
      <protection locked="0"/>
    </xf>
    <xf numFmtId="0" fontId="2" fillId="3" borderId="1" xfId="0" quotePrefix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2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hyperlink" Target="https://www.vistable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#Results!A1"/><Relationship Id="rId5" Type="http://schemas.openxmlformats.org/officeDocument/2006/relationships/hyperlink" Target="#'Target values'!A1"/><Relationship Id="rId4" Type="http://schemas.openxmlformats.org/officeDocument/2006/relationships/hyperlink" Target="#'Evaluation criteri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istabl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istabl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istabl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istabl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2865</xdr:col>
      <xdr:colOff>88900</xdr:colOff>
      <xdr:row>17</xdr:row>
      <xdr:rowOff>76200</xdr:rowOff>
    </xdr:from>
    <xdr:to>
      <xdr:col>2867</xdr:col>
      <xdr:colOff>383843</xdr:colOff>
      <xdr:row>20</xdr:row>
      <xdr:rowOff>92765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3310" y="88625"/>
          <a:ext cx="1945943" cy="39756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de-DE" sz="1100"/>
        </a:p>
      </xdr:txBody>
    </xdr:sp>
    <xdr:clientData/>
  </xdr:twoCellAnchor>
  <xdr:twoCellAnchor>
    <xdr:from>
      <xdr:col>2867</xdr:col>
      <xdr:colOff>698500</xdr:colOff>
      <xdr:row>52</xdr:row>
      <xdr:rowOff>88900</xdr:rowOff>
    </xdr:from>
    <xdr:to>
      <xdr:col>2870</xdr:col>
      <xdr:colOff>116509</xdr:colOff>
      <xdr:row>54</xdr:row>
      <xdr:rowOff>44498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017" y="127396"/>
          <a:ext cx="1894509" cy="336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692150</xdr:colOff>
      <xdr:row>0</xdr:row>
      <xdr:rowOff>117475</xdr:rowOff>
    </xdr:from>
    <xdr:to>
      <xdr:col>6</xdr:col>
      <xdr:colOff>76200</xdr:colOff>
      <xdr:row>0</xdr:row>
      <xdr:rowOff>422551</xdr:rowOff>
    </xdr:to>
    <xdr:grpSp>
      <xdr:nvGrpSpPr>
        <xdr:cNvPr id="4" name="Gruppier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>
        <a:xfrm>
          <a:off x="2863850" y="117475"/>
          <a:ext cx="1555750" cy="305076"/>
          <a:chOff x="18642693" y="37824"/>
          <a:chExt cx="1945943" cy="397565"/>
        </a:xfrm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6" name="Graf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304800</xdr:colOff>
      <xdr:row>7</xdr:row>
      <xdr:rowOff>139700</xdr:rowOff>
    </xdr:from>
    <xdr:to>
      <xdr:col>17</xdr:col>
      <xdr:colOff>800100</xdr:colOff>
      <xdr:row>10</xdr:row>
      <xdr:rowOff>101600</xdr:rowOff>
    </xdr:to>
    <xdr:sp macro="" textlink="">
      <xdr:nvSpPr>
        <xdr:cNvPr id="7" name="Abgerundetes 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687300" y="21717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Start</a:t>
          </a:r>
          <a:r>
            <a:rPr lang="de-DE" sz="1600" baseline="0">
              <a:latin typeface="Arial" panose="020B0604020202020204" pitchFamily="34" charset="0"/>
              <a:cs typeface="Arial" panose="020B0604020202020204" pitchFamily="34" charset="0"/>
            </a:rPr>
            <a:t> step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15</xdr:col>
      <xdr:colOff>304800</xdr:colOff>
      <xdr:row>16</xdr:row>
      <xdr:rowOff>25400</xdr:rowOff>
    </xdr:from>
    <xdr:to>
      <xdr:col>17</xdr:col>
      <xdr:colOff>800100</xdr:colOff>
      <xdr:row>18</xdr:row>
      <xdr:rowOff>165100</xdr:rowOff>
    </xdr:to>
    <xdr:sp macro="" textlink="">
      <xdr:nvSpPr>
        <xdr:cNvPr id="8" name="Abgerundetes Rechteck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687300" y="37973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Start</a:t>
          </a:r>
          <a:r>
            <a:rPr lang="de-DE" sz="1600" baseline="0">
              <a:latin typeface="Arial" panose="020B0604020202020204" pitchFamily="34" charset="0"/>
              <a:cs typeface="Arial" panose="020B0604020202020204" pitchFamily="34" charset="0"/>
            </a:rPr>
            <a:t> step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15</xdr:col>
      <xdr:colOff>317500</xdr:colOff>
      <xdr:row>23</xdr:row>
      <xdr:rowOff>25400</xdr:rowOff>
    </xdr:from>
    <xdr:to>
      <xdr:col>17</xdr:col>
      <xdr:colOff>812800</xdr:colOff>
      <xdr:row>25</xdr:row>
      <xdr:rowOff>165100</xdr:rowOff>
    </xdr:to>
    <xdr:sp macro="" textlink="">
      <xdr:nvSpPr>
        <xdr:cNvPr id="9" name="Abgerundetes Rechteck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00" y="51816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Start</a:t>
          </a:r>
          <a:r>
            <a:rPr lang="de-DE" sz="1600" baseline="0">
              <a:latin typeface="Arial" panose="020B0604020202020204" pitchFamily="34" charset="0"/>
              <a:cs typeface="Arial" panose="020B0604020202020204" pitchFamily="34" charset="0"/>
            </a:rPr>
            <a:t> step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15</xdr:col>
      <xdr:colOff>304800</xdr:colOff>
      <xdr:row>29</xdr:row>
      <xdr:rowOff>25400</xdr:rowOff>
    </xdr:from>
    <xdr:to>
      <xdr:col>17</xdr:col>
      <xdr:colOff>800100</xdr:colOff>
      <xdr:row>31</xdr:row>
      <xdr:rowOff>165100</xdr:rowOff>
    </xdr:to>
    <xdr:sp macro="" textlink="">
      <xdr:nvSpPr>
        <xdr:cNvPr id="10" name="Abgerundetes Rechteck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687300" y="63881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Start</a:t>
          </a:r>
          <a:r>
            <a:rPr lang="de-DE" sz="1600" baseline="0">
              <a:latin typeface="Arial" panose="020B0604020202020204" pitchFamily="34" charset="0"/>
              <a:cs typeface="Arial" panose="020B0604020202020204" pitchFamily="34" charset="0"/>
            </a:rPr>
            <a:t> step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15</xdr:col>
      <xdr:colOff>304800</xdr:colOff>
      <xdr:row>35</xdr:row>
      <xdr:rowOff>50800</xdr:rowOff>
    </xdr:from>
    <xdr:to>
      <xdr:col>17</xdr:col>
      <xdr:colOff>800100</xdr:colOff>
      <xdr:row>38</xdr:row>
      <xdr:rowOff>12700</xdr:rowOff>
    </xdr:to>
    <xdr:sp macro="" textlink="">
      <xdr:nvSpPr>
        <xdr:cNvPr id="11" name="Abgerundetes Rechteck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687300" y="76200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Start</a:t>
          </a:r>
          <a:r>
            <a:rPr lang="de-DE" sz="1600" baseline="0">
              <a:latin typeface="Arial" panose="020B0604020202020204" pitchFamily="34" charset="0"/>
              <a:cs typeface="Arial" panose="020B0604020202020204" pitchFamily="34" charset="0"/>
            </a:rPr>
            <a:t> step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2457450</xdr:colOff>
      <xdr:row>0</xdr:row>
      <xdr:rowOff>85725</xdr:rowOff>
    </xdr:from>
    <xdr:to>
      <xdr:col>2</xdr:col>
      <xdr:colOff>765175</xdr:colOff>
      <xdr:row>0</xdr:row>
      <xdr:rowOff>390801</xdr:rowOff>
    </xdr:to>
    <xdr:grpSp>
      <xdr:nvGrpSpPr>
        <xdr:cNvPr id="5" name="Gruppier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464512-D15C-4660-94B7-8F036283372C}"/>
            </a:ext>
          </a:extLst>
        </xdr:cNvPr>
        <xdr:cNvGrpSpPr>
          <a:grpSpLocks noChangeAspect="1"/>
        </xdr:cNvGrpSpPr>
      </xdr:nvGrpSpPr>
      <xdr:grpSpPr>
        <a:xfrm>
          <a:off x="2838450" y="85725"/>
          <a:ext cx="1555750" cy="305076"/>
          <a:chOff x="18642693" y="37824"/>
          <a:chExt cx="1945943" cy="397565"/>
        </a:xfrm>
      </xdr:grpSpPr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6C406F44-6850-4DA2-BDD4-D54320FC5FEF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7" name="Grafik 6">
            <a:extLst>
              <a:ext uri="{FF2B5EF4-FFF2-40B4-BE49-F238E27FC236}">
                <a16:creationId xmlns:a16="http://schemas.microsoft.com/office/drawing/2014/main" id="{122877CB-24D1-4983-BDB7-DE293FDF6B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2495550</xdr:colOff>
      <xdr:row>0</xdr:row>
      <xdr:rowOff>76200</xdr:rowOff>
    </xdr:from>
    <xdr:to>
      <xdr:col>2</xdr:col>
      <xdr:colOff>1222375</xdr:colOff>
      <xdr:row>0</xdr:row>
      <xdr:rowOff>381276</xdr:rowOff>
    </xdr:to>
    <xdr:grpSp>
      <xdr:nvGrpSpPr>
        <xdr:cNvPr id="5" name="Gruppier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26B5D-4895-4513-9AE5-4152436906E9}"/>
            </a:ext>
          </a:extLst>
        </xdr:cNvPr>
        <xdr:cNvGrpSpPr>
          <a:grpSpLocks noChangeAspect="1"/>
        </xdr:cNvGrpSpPr>
      </xdr:nvGrpSpPr>
      <xdr:grpSpPr>
        <a:xfrm>
          <a:off x="2847975" y="76200"/>
          <a:ext cx="1555750" cy="305076"/>
          <a:chOff x="18642693" y="37824"/>
          <a:chExt cx="1945943" cy="397565"/>
        </a:xfrm>
      </xdr:grpSpPr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4248F7AC-3B87-4EC4-BDD3-E0B95A819D76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7" name="Grafik 6">
            <a:extLst>
              <a:ext uri="{FF2B5EF4-FFF2-40B4-BE49-F238E27FC236}">
                <a16:creationId xmlns:a16="http://schemas.microsoft.com/office/drawing/2014/main" id="{5A121B33-089B-49BF-8DBA-BF21E06AFC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2381250</xdr:colOff>
      <xdr:row>0</xdr:row>
      <xdr:rowOff>85725</xdr:rowOff>
    </xdr:from>
    <xdr:to>
      <xdr:col>2</xdr:col>
      <xdr:colOff>88900</xdr:colOff>
      <xdr:row>0</xdr:row>
      <xdr:rowOff>390801</xdr:rowOff>
    </xdr:to>
    <xdr:grpSp>
      <xdr:nvGrpSpPr>
        <xdr:cNvPr id="8" name="Gruppier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826C2-B537-4467-8375-2C0508FD1C99}"/>
            </a:ext>
          </a:extLst>
        </xdr:cNvPr>
        <xdr:cNvGrpSpPr>
          <a:grpSpLocks noChangeAspect="1"/>
        </xdr:cNvGrpSpPr>
      </xdr:nvGrpSpPr>
      <xdr:grpSpPr>
        <a:xfrm>
          <a:off x="2847975" y="85725"/>
          <a:ext cx="1555750" cy="305076"/>
          <a:chOff x="18642693" y="37824"/>
          <a:chExt cx="1945943" cy="397565"/>
        </a:xfrm>
      </xdr:grpSpPr>
      <xdr:sp macro="" textlink="">
        <xdr:nvSpPr>
          <xdr:cNvPr id="9" name="Rechteck 8">
            <a:extLst>
              <a:ext uri="{FF2B5EF4-FFF2-40B4-BE49-F238E27FC236}">
                <a16:creationId xmlns:a16="http://schemas.microsoft.com/office/drawing/2014/main" id="{0B1B53BC-D829-4EC6-857E-79FA694FB53F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0" name="Grafik 9">
            <a:extLst>
              <a:ext uri="{FF2B5EF4-FFF2-40B4-BE49-F238E27FC236}">
                <a16:creationId xmlns:a16="http://schemas.microsoft.com/office/drawing/2014/main" id="{2579BF5D-B69B-4B5E-8B42-44059A96F6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2305050</xdr:colOff>
      <xdr:row>0</xdr:row>
      <xdr:rowOff>85725</xdr:rowOff>
    </xdr:from>
    <xdr:to>
      <xdr:col>2</xdr:col>
      <xdr:colOff>784225</xdr:colOff>
      <xdr:row>0</xdr:row>
      <xdr:rowOff>390801</xdr:rowOff>
    </xdr:to>
    <xdr:grpSp>
      <xdr:nvGrpSpPr>
        <xdr:cNvPr id="8" name="Gruppier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C1428B-192E-465D-A537-BD1342A33737}"/>
            </a:ext>
          </a:extLst>
        </xdr:cNvPr>
        <xdr:cNvGrpSpPr>
          <a:grpSpLocks noChangeAspect="1"/>
        </xdr:cNvGrpSpPr>
      </xdr:nvGrpSpPr>
      <xdr:grpSpPr>
        <a:xfrm>
          <a:off x="2828925" y="85725"/>
          <a:ext cx="1555750" cy="305076"/>
          <a:chOff x="18642693" y="37824"/>
          <a:chExt cx="1945943" cy="397565"/>
        </a:xfrm>
      </xdr:grpSpPr>
      <xdr:sp macro="" textlink="">
        <xdr:nvSpPr>
          <xdr:cNvPr id="9" name="Rechteck 8">
            <a:extLst>
              <a:ext uri="{FF2B5EF4-FFF2-40B4-BE49-F238E27FC236}">
                <a16:creationId xmlns:a16="http://schemas.microsoft.com/office/drawing/2014/main" id="{64B0954E-81E3-4F91-A002-9C7B6E0FBDE2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0" name="Grafik 9">
            <a:extLst>
              <a:ext uri="{FF2B5EF4-FFF2-40B4-BE49-F238E27FC236}">
                <a16:creationId xmlns:a16="http://schemas.microsoft.com/office/drawing/2014/main" id="{AFE62B0B-DC59-4903-AFE2-28A356998E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vistabl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5AA0-EA4B-DF46-BC0C-86FF3DC8C248}">
  <dimension ref="A1:R57"/>
  <sheetViews>
    <sheetView showGridLines="0" topLeftCell="A7" workbookViewId="0">
      <selection activeCell="A2" sqref="A2"/>
    </sheetView>
  </sheetViews>
  <sheetFormatPr baseColWidth="10" defaultColWidth="10.85546875" defaultRowHeight="14.25" x14ac:dyDescent="0.2"/>
  <cols>
    <col min="1" max="16384" width="10.85546875" style="1"/>
  </cols>
  <sheetData>
    <row r="1" spans="1:18" ht="41.1" customHeight="1" x14ac:dyDescent="0.2">
      <c r="A1" s="45" t="s">
        <v>7</v>
      </c>
      <c r="B1" s="46"/>
      <c r="C1" s="46"/>
      <c r="D1" s="46"/>
      <c r="E1" s="46"/>
      <c r="F1" s="46"/>
      <c r="G1" s="46"/>
      <c r="H1" s="45"/>
      <c r="I1" s="46"/>
      <c r="J1" s="46"/>
      <c r="K1" s="46"/>
      <c r="L1" s="46"/>
      <c r="M1" s="46"/>
      <c r="N1" s="46"/>
      <c r="O1" s="45"/>
      <c r="P1" s="46"/>
      <c r="Q1" s="46"/>
      <c r="R1" s="46"/>
    </row>
    <row r="3" spans="1:18" s="40" customFormat="1" ht="38.1" customHeight="1" x14ac:dyDescent="0.25">
      <c r="A3" s="6" t="s">
        <v>78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7" spans="1:18" ht="25.5" x14ac:dyDescent="0.2">
      <c r="A7" s="6" t="s">
        <v>79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9" spans="1:18" s="33" customFormat="1" ht="18" x14ac:dyDescent="0.25">
      <c r="A9" s="48" t="s">
        <v>80</v>
      </c>
    </row>
    <row r="10" spans="1:18" s="33" customFormat="1" ht="18" x14ac:dyDescent="0.25">
      <c r="A10" s="48" t="s">
        <v>81</v>
      </c>
    </row>
    <row r="11" spans="1:18" s="33" customFormat="1" ht="18" x14ac:dyDescent="0.25">
      <c r="A11" s="48" t="s">
        <v>82</v>
      </c>
    </row>
    <row r="12" spans="1:18" s="33" customFormat="1" ht="18" x14ac:dyDescent="0.25">
      <c r="A12" s="48" t="s">
        <v>104</v>
      </c>
    </row>
    <row r="13" spans="1:18" x14ac:dyDescent="0.2">
      <c r="A13" s="47"/>
    </row>
    <row r="15" spans="1:18" ht="25.5" x14ac:dyDescent="0.2">
      <c r="A15" s="6" t="s">
        <v>86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7" spans="1:18" s="33" customFormat="1" ht="18" x14ac:dyDescent="0.25">
      <c r="A17" s="48" t="s">
        <v>83</v>
      </c>
    </row>
    <row r="18" spans="1:18" s="33" customFormat="1" ht="18" x14ac:dyDescent="0.25">
      <c r="A18" s="48" t="s">
        <v>84</v>
      </c>
    </row>
    <row r="19" spans="1:18" s="33" customFormat="1" ht="18" x14ac:dyDescent="0.25">
      <c r="A19" s="48" t="s">
        <v>90</v>
      </c>
    </row>
    <row r="20" spans="1:18" x14ac:dyDescent="0.2">
      <c r="A20" s="47"/>
    </row>
    <row r="22" spans="1:18" ht="25.5" x14ac:dyDescent="0.2">
      <c r="A22" s="6" t="s">
        <v>85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4" spans="1:18" s="33" customFormat="1" ht="18" x14ac:dyDescent="0.25">
      <c r="A24" s="48" t="s">
        <v>87</v>
      </c>
    </row>
    <row r="25" spans="1:18" s="33" customFormat="1" ht="18" x14ac:dyDescent="0.25">
      <c r="A25" s="48" t="s">
        <v>88</v>
      </c>
    </row>
    <row r="26" spans="1:18" x14ac:dyDescent="0.2">
      <c r="A26" s="47"/>
    </row>
    <row r="28" spans="1:18" ht="25.5" x14ac:dyDescent="0.2">
      <c r="A28" s="6" t="s">
        <v>89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30" spans="1:18" s="33" customFormat="1" ht="18" x14ac:dyDescent="0.25">
      <c r="A30" s="48" t="s">
        <v>91</v>
      </c>
    </row>
    <row r="31" spans="1:18" s="33" customFormat="1" ht="18" x14ac:dyDescent="0.25">
      <c r="A31" s="48" t="s">
        <v>92</v>
      </c>
    </row>
    <row r="34" spans="1:18" ht="25.5" x14ac:dyDescent="0.2">
      <c r="A34" s="6" t="s">
        <v>93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6" spans="1:18" s="33" customFormat="1" ht="18" x14ac:dyDescent="0.25">
      <c r="A36" s="48" t="s">
        <v>105</v>
      </c>
    </row>
    <row r="37" spans="1:18" s="33" customFormat="1" ht="18" x14ac:dyDescent="0.25">
      <c r="A37" s="48" t="s">
        <v>106</v>
      </c>
    </row>
    <row r="43" spans="1:18" x14ac:dyDescent="0.2">
      <c r="A43" s="1" t="s">
        <v>94</v>
      </c>
      <c r="B43" s="1" t="s">
        <v>95</v>
      </c>
    </row>
    <row r="44" spans="1:18" x14ac:dyDescent="0.2">
      <c r="B44" s="1" t="s">
        <v>102</v>
      </c>
    </row>
    <row r="45" spans="1:18" x14ac:dyDescent="0.2">
      <c r="B45" s="1" t="s">
        <v>96</v>
      </c>
    </row>
    <row r="48" spans="1:18" x14ac:dyDescent="0.2">
      <c r="A48" s="1" t="s">
        <v>22</v>
      </c>
      <c r="B48" s="1" t="s">
        <v>37</v>
      </c>
    </row>
    <row r="49" spans="2:3" x14ac:dyDescent="0.2">
      <c r="B49" s="1" t="s">
        <v>97</v>
      </c>
    </row>
    <row r="50" spans="2:3" x14ac:dyDescent="0.2">
      <c r="B50" s="1" t="s">
        <v>98</v>
      </c>
    </row>
    <row r="52" spans="2:3" ht="15" x14ac:dyDescent="0.25">
      <c r="B52" t="s">
        <v>99</v>
      </c>
      <c r="C52" t="s">
        <v>100</v>
      </c>
    </row>
    <row r="53" spans="2:3" ht="15" x14ac:dyDescent="0.25">
      <c r="B53" t="s">
        <v>101</v>
      </c>
      <c r="C53" s="49" t="s">
        <v>103</v>
      </c>
    </row>
    <row r="55" spans="2:3" ht="15" x14ac:dyDescent="0.25">
      <c r="B55"/>
    </row>
    <row r="57" spans="2:3" ht="15" x14ac:dyDescent="0.25">
      <c r="B57"/>
    </row>
  </sheetData>
  <sheetProtection algorithmName="SHA-512" hashValue="SPOm0NKOahFmj9nmgCHQ1Sr5UwJU4hvVXvq374d9gQH6Z4eNOjGGww2V7I02YxxqOzO95jchzS6xvJhpha/DjA==" saltValue="EMyG3OH76Kw5v82HdqpKlg==" spinCount="100000" sheet="1" objects="1" scenarios="1" selectLockedCells="1"/>
  <hyperlinks>
    <hyperlink ref="C53" r:id="rId1" xr:uid="{27CEAD2C-317B-4702-A896-5301BF3E1795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52E0-99D8-A446-A025-4DE15D47AB57}">
  <dimension ref="A1:G53"/>
  <sheetViews>
    <sheetView showGridLines="0" zoomScaleNormal="100" workbookViewId="0">
      <selection activeCell="G15" sqref="G15"/>
    </sheetView>
  </sheetViews>
  <sheetFormatPr baseColWidth="10" defaultColWidth="10.85546875" defaultRowHeight="14.25" x14ac:dyDescent="0.2"/>
  <cols>
    <col min="1" max="1" width="5.7109375" style="1" customWidth="1"/>
    <col min="2" max="2" width="48.7109375" style="1" customWidth="1"/>
    <col min="3" max="3" width="77.28515625" style="1" customWidth="1"/>
    <col min="4" max="5" width="5.7109375" style="1" customWidth="1"/>
    <col min="6" max="6" width="48.7109375" style="1" customWidth="1"/>
    <col min="7" max="7" width="77.28515625" style="1" customWidth="1"/>
    <col min="8" max="16384" width="10.85546875" style="1"/>
  </cols>
  <sheetData>
    <row r="1" spans="1:7" ht="36.950000000000003" customHeight="1" x14ac:dyDescent="0.2">
      <c r="A1" s="9" t="s">
        <v>7</v>
      </c>
      <c r="B1" s="5"/>
      <c r="C1" s="5"/>
      <c r="D1" s="5"/>
      <c r="E1" s="5"/>
      <c r="F1" s="5"/>
      <c r="G1" s="5"/>
    </row>
    <row r="2" spans="1:7" ht="26.1" customHeight="1" x14ac:dyDescent="0.2"/>
    <row r="3" spans="1:7" s="8" customFormat="1" ht="26.1" customHeight="1" x14ac:dyDescent="0.25">
      <c r="A3" s="7" t="s">
        <v>20</v>
      </c>
      <c r="B3" s="7"/>
      <c r="C3" s="53" t="s">
        <v>37</v>
      </c>
      <c r="E3" s="7" t="s">
        <v>21</v>
      </c>
      <c r="F3" s="7"/>
      <c r="G3" s="54" t="s">
        <v>77</v>
      </c>
    </row>
    <row r="4" spans="1:7" s="8" customFormat="1" ht="14.1" customHeight="1" x14ac:dyDescent="0.25"/>
    <row r="5" spans="1:7" s="8" customFormat="1" ht="26.1" customHeight="1" x14ac:dyDescent="0.25">
      <c r="A5" s="7" t="s">
        <v>19</v>
      </c>
      <c r="B5" s="7"/>
      <c r="C5" s="53" t="s">
        <v>107</v>
      </c>
      <c r="E5" s="7" t="s">
        <v>22</v>
      </c>
      <c r="F5" s="7"/>
      <c r="G5" s="53" t="s">
        <v>38</v>
      </c>
    </row>
    <row r="6" spans="1:7" ht="26.1" customHeight="1" x14ac:dyDescent="0.2"/>
    <row r="7" spans="1:7" s="13" customFormat="1" ht="30.95" customHeight="1" x14ac:dyDescent="0.25">
      <c r="A7" s="12" t="s">
        <v>3</v>
      </c>
      <c r="B7" s="12"/>
      <c r="C7" s="12"/>
      <c r="E7" s="12" t="s">
        <v>8</v>
      </c>
      <c r="F7" s="12"/>
      <c r="G7" s="12"/>
    </row>
    <row r="9" spans="1:7" s="11" customFormat="1" ht="21.95" customHeight="1" x14ac:dyDescent="0.25">
      <c r="A9" s="10" t="s">
        <v>1</v>
      </c>
      <c r="B9" s="10" t="s">
        <v>3</v>
      </c>
      <c r="C9" s="10" t="s">
        <v>6</v>
      </c>
      <c r="E9" s="10" t="s">
        <v>1</v>
      </c>
      <c r="F9" s="10" t="s">
        <v>4</v>
      </c>
      <c r="G9" s="10" t="s">
        <v>5</v>
      </c>
    </row>
    <row r="10" spans="1:7" s="4" customFormat="1" ht="29.25" customHeight="1" x14ac:dyDescent="0.25">
      <c r="A10" s="3">
        <f>IF(B10="","",ROW(A1))</f>
        <v>1</v>
      </c>
      <c r="B10" s="55" t="s">
        <v>9</v>
      </c>
      <c r="C10" s="56" t="s">
        <v>13</v>
      </c>
      <c r="E10" s="3">
        <f>IF(F10="","",ROW(A1))</f>
        <v>1</v>
      </c>
      <c r="F10" s="55" t="s">
        <v>69</v>
      </c>
      <c r="G10" s="57" t="s">
        <v>17</v>
      </c>
    </row>
    <row r="11" spans="1:7" s="4" customFormat="1" ht="29.25" customHeight="1" x14ac:dyDescent="0.25">
      <c r="A11" s="3">
        <f t="shared" ref="A11:A29" si="0">IF(B11="","",ROW(A2))</f>
        <v>2</v>
      </c>
      <c r="B11" s="55" t="s">
        <v>10</v>
      </c>
      <c r="C11" s="55" t="s">
        <v>14</v>
      </c>
      <c r="E11" s="3">
        <f t="shared" ref="E11:E29" si="1">IF(F11="","",ROW(A2))</f>
        <v>2</v>
      </c>
      <c r="F11" s="55" t="s">
        <v>70</v>
      </c>
      <c r="G11" s="57" t="s">
        <v>18</v>
      </c>
    </row>
    <row r="12" spans="1:7" s="4" customFormat="1" ht="29.25" customHeight="1" x14ac:dyDescent="0.25">
      <c r="A12" s="3">
        <f t="shared" si="0"/>
        <v>3</v>
      </c>
      <c r="B12" s="55" t="s">
        <v>11</v>
      </c>
      <c r="C12" s="55" t="s">
        <v>15</v>
      </c>
      <c r="E12" s="3" t="str">
        <f t="shared" si="1"/>
        <v/>
      </c>
      <c r="F12" s="55"/>
      <c r="G12" s="57"/>
    </row>
    <row r="13" spans="1:7" s="4" customFormat="1" ht="29.25" customHeight="1" x14ac:dyDescent="0.25">
      <c r="A13" s="3">
        <f t="shared" si="0"/>
        <v>4</v>
      </c>
      <c r="B13" s="55" t="s">
        <v>12</v>
      </c>
      <c r="C13" s="55" t="s">
        <v>16</v>
      </c>
      <c r="E13" s="3" t="str">
        <f t="shared" si="1"/>
        <v/>
      </c>
      <c r="F13" s="55"/>
      <c r="G13" s="57"/>
    </row>
    <row r="14" spans="1:7" s="4" customFormat="1" ht="29.25" customHeight="1" x14ac:dyDescent="0.25">
      <c r="A14" s="3" t="str">
        <f t="shared" si="0"/>
        <v/>
      </c>
      <c r="B14" s="55"/>
      <c r="C14" s="55"/>
      <c r="E14" s="3" t="str">
        <f t="shared" si="1"/>
        <v/>
      </c>
      <c r="F14" s="55"/>
      <c r="G14" s="57"/>
    </row>
    <row r="15" spans="1:7" s="4" customFormat="1" ht="29.25" customHeight="1" x14ac:dyDescent="0.25">
      <c r="A15" s="3" t="str">
        <f t="shared" si="0"/>
        <v/>
      </c>
      <c r="B15" s="55"/>
      <c r="C15" s="55"/>
      <c r="E15" s="3" t="str">
        <f t="shared" si="1"/>
        <v/>
      </c>
      <c r="F15" s="55"/>
      <c r="G15" s="57"/>
    </row>
    <row r="16" spans="1:7" s="4" customFormat="1" ht="29.25" customHeight="1" x14ac:dyDescent="0.25">
      <c r="A16" s="3" t="str">
        <f t="shared" si="0"/>
        <v/>
      </c>
      <c r="B16" s="55"/>
      <c r="C16" s="55"/>
      <c r="E16" s="3" t="str">
        <f t="shared" si="1"/>
        <v/>
      </c>
      <c r="F16" s="55"/>
      <c r="G16" s="57"/>
    </row>
    <row r="17" spans="1:7" s="4" customFormat="1" ht="29.25" customHeight="1" x14ac:dyDescent="0.25">
      <c r="A17" s="3" t="str">
        <f t="shared" si="0"/>
        <v/>
      </c>
      <c r="B17" s="55"/>
      <c r="C17" s="55"/>
      <c r="E17" s="3" t="str">
        <f t="shared" si="1"/>
        <v/>
      </c>
      <c r="F17" s="55"/>
      <c r="G17" s="57"/>
    </row>
    <row r="18" spans="1:7" s="4" customFormat="1" ht="29.25" customHeight="1" x14ac:dyDescent="0.25">
      <c r="A18" s="3" t="str">
        <f t="shared" si="0"/>
        <v/>
      </c>
      <c r="B18" s="55"/>
      <c r="C18" s="55"/>
      <c r="E18" s="3" t="str">
        <f t="shared" si="1"/>
        <v/>
      </c>
      <c r="F18" s="55"/>
      <c r="G18" s="57"/>
    </row>
    <row r="19" spans="1:7" s="4" customFormat="1" ht="29.25" customHeight="1" x14ac:dyDescent="0.25">
      <c r="A19" s="3" t="str">
        <f t="shared" si="0"/>
        <v/>
      </c>
      <c r="B19" s="55"/>
      <c r="C19" s="55"/>
      <c r="E19" s="3" t="str">
        <f t="shared" si="1"/>
        <v/>
      </c>
      <c r="F19" s="55"/>
      <c r="G19" s="57"/>
    </row>
    <row r="20" spans="1:7" s="4" customFormat="1" ht="29.25" customHeight="1" x14ac:dyDescent="0.25">
      <c r="A20" s="3" t="str">
        <f t="shared" si="0"/>
        <v/>
      </c>
      <c r="B20" s="55"/>
      <c r="C20" s="55"/>
      <c r="E20" s="3" t="str">
        <f t="shared" si="1"/>
        <v/>
      </c>
      <c r="F20" s="55"/>
      <c r="G20" s="57"/>
    </row>
    <row r="21" spans="1:7" s="4" customFormat="1" ht="29.25" customHeight="1" x14ac:dyDescent="0.25">
      <c r="A21" s="3" t="str">
        <f t="shared" si="0"/>
        <v/>
      </c>
      <c r="B21" s="55"/>
      <c r="C21" s="55"/>
      <c r="E21" s="3" t="str">
        <f t="shared" si="1"/>
        <v/>
      </c>
      <c r="F21" s="55"/>
      <c r="G21" s="57"/>
    </row>
    <row r="22" spans="1:7" s="4" customFormat="1" ht="29.25" customHeight="1" x14ac:dyDescent="0.25">
      <c r="A22" s="3" t="str">
        <f t="shared" si="0"/>
        <v/>
      </c>
      <c r="B22" s="55"/>
      <c r="C22" s="55"/>
      <c r="E22" s="3" t="str">
        <f t="shared" si="1"/>
        <v/>
      </c>
      <c r="F22" s="55"/>
      <c r="G22" s="57"/>
    </row>
    <row r="23" spans="1:7" s="4" customFormat="1" ht="29.25" customHeight="1" x14ac:dyDescent="0.25">
      <c r="A23" s="3" t="str">
        <f t="shared" si="0"/>
        <v/>
      </c>
      <c r="B23" s="55"/>
      <c r="C23" s="55"/>
      <c r="E23" s="3" t="str">
        <f t="shared" si="1"/>
        <v/>
      </c>
      <c r="F23" s="55"/>
      <c r="G23" s="57"/>
    </row>
    <row r="24" spans="1:7" s="4" customFormat="1" ht="29.25" customHeight="1" x14ac:dyDescent="0.25">
      <c r="A24" s="3" t="str">
        <f t="shared" si="0"/>
        <v/>
      </c>
      <c r="B24" s="55"/>
      <c r="C24" s="55"/>
      <c r="E24" s="3" t="str">
        <f t="shared" si="1"/>
        <v/>
      </c>
      <c r="F24" s="55"/>
      <c r="G24" s="57"/>
    </row>
    <row r="25" spans="1:7" s="4" customFormat="1" ht="29.25" customHeight="1" x14ac:dyDescent="0.25">
      <c r="A25" s="3" t="str">
        <f t="shared" si="0"/>
        <v/>
      </c>
      <c r="B25" s="55"/>
      <c r="C25" s="55"/>
      <c r="E25" s="3" t="str">
        <f t="shared" si="1"/>
        <v/>
      </c>
      <c r="F25" s="55"/>
      <c r="G25" s="57"/>
    </row>
    <row r="26" spans="1:7" s="4" customFormat="1" ht="29.25" customHeight="1" x14ac:dyDescent="0.25">
      <c r="A26" s="3" t="str">
        <f t="shared" si="0"/>
        <v/>
      </c>
      <c r="B26" s="55"/>
      <c r="C26" s="55"/>
      <c r="E26" s="3" t="str">
        <f t="shared" si="1"/>
        <v/>
      </c>
      <c r="F26" s="55"/>
      <c r="G26" s="57"/>
    </row>
    <row r="27" spans="1:7" s="4" customFormat="1" ht="29.25" customHeight="1" x14ac:dyDescent="0.25">
      <c r="A27" s="3" t="str">
        <f t="shared" si="0"/>
        <v/>
      </c>
      <c r="B27" s="55"/>
      <c r="C27" s="55"/>
      <c r="E27" s="3" t="str">
        <f t="shared" si="1"/>
        <v/>
      </c>
      <c r="F27" s="55"/>
      <c r="G27" s="57"/>
    </row>
    <row r="28" spans="1:7" s="4" customFormat="1" ht="29.25" customHeight="1" x14ac:dyDescent="0.25">
      <c r="A28" s="3" t="str">
        <f t="shared" si="0"/>
        <v/>
      </c>
      <c r="B28" s="55"/>
      <c r="C28" s="55"/>
      <c r="E28" s="3" t="str">
        <f t="shared" si="1"/>
        <v/>
      </c>
      <c r="F28" s="55"/>
      <c r="G28" s="57"/>
    </row>
    <row r="29" spans="1:7" s="4" customFormat="1" ht="29.25" customHeight="1" x14ac:dyDescent="0.25">
      <c r="A29" s="3" t="str">
        <f t="shared" si="0"/>
        <v/>
      </c>
      <c r="B29" s="55"/>
      <c r="C29" s="55"/>
      <c r="E29" s="3" t="str">
        <f t="shared" si="1"/>
        <v/>
      </c>
      <c r="F29" s="55"/>
      <c r="G29" s="57"/>
    </row>
    <row r="31" spans="1:7" s="42" customFormat="1" ht="33.950000000000003" customHeight="1" x14ac:dyDescent="0.2">
      <c r="A31" s="43"/>
      <c r="B31" s="44" t="str">
        <f>IF(COUNTA(B$10:B$29)=0,"Please define your evaluation criteria!",IF(MATCH("",B$10:B$29,-1)&gt;COUNTA(B$10:B$29),"Please avoid empty intermediate lines!",CONCATENATE("You defined ",COUNTA(B$10:B$29)," evaluation criteria.")))</f>
        <v>You defined 4 evaluation criteria.</v>
      </c>
      <c r="F31" s="44" t="str">
        <f>IF(COUNTA(F$10:F$29)=0,"Please define your variants to investigate!",IF(MATCH("",F$10:F$29,-1)&gt;COUNTA(F$10:F$29),"Please avoid empty intermediate lines!",CONCATENATE("You want to investigate ",COUNTA(F$10:F$29)," variants.")))</f>
        <v>You want to investigate 2 variants.</v>
      </c>
    </row>
    <row r="32" spans="1:7" x14ac:dyDescent="0.2">
      <c r="A32" s="43"/>
    </row>
    <row r="33" spans="1:1" x14ac:dyDescent="0.2">
      <c r="A33" s="43"/>
    </row>
    <row r="34" spans="1:1" x14ac:dyDescent="0.2">
      <c r="A34" s="43"/>
    </row>
    <row r="35" spans="1:1" x14ac:dyDescent="0.2">
      <c r="A35" s="43"/>
    </row>
    <row r="36" spans="1:1" x14ac:dyDescent="0.2">
      <c r="A36" s="43"/>
    </row>
    <row r="37" spans="1:1" x14ac:dyDescent="0.2">
      <c r="A37" s="43"/>
    </row>
    <row r="38" spans="1:1" x14ac:dyDescent="0.2">
      <c r="A38" s="43"/>
    </row>
    <row r="39" spans="1:1" x14ac:dyDescent="0.2">
      <c r="A39" s="43"/>
    </row>
    <row r="40" spans="1:1" x14ac:dyDescent="0.2">
      <c r="A40" s="43"/>
    </row>
    <row r="41" spans="1:1" x14ac:dyDescent="0.2">
      <c r="A41" s="43"/>
    </row>
    <row r="42" spans="1:1" x14ac:dyDescent="0.2">
      <c r="A42" s="43"/>
    </row>
    <row r="43" spans="1:1" x14ac:dyDescent="0.2">
      <c r="A43" s="43"/>
    </row>
    <row r="44" spans="1:1" x14ac:dyDescent="0.2">
      <c r="A44" s="43"/>
    </row>
    <row r="45" spans="1:1" x14ac:dyDescent="0.2">
      <c r="A45" s="43"/>
    </row>
    <row r="46" spans="1:1" x14ac:dyDescent="0.2">
      <c r="A46" s="43"/>
    </row>
    <row r="47" spans="1:1" x14ac:dyDescent="0.2">
      <c r="A47" s="43"/>
    </row>
    <row r="48" spans="1:1" x14ac:dyDescent="0.2">
      <c r="A48" s="43"/>
    </row>
    <row r="49" spans="1:1" x14ac:dyDescent="0.2">
      <c r="A49" s="43"/>
    </row>
    <row r="50" spans="1:1" x14ac:dyDescent="0.2">
      <c r="A50" s="43"/>
    </row>
    <row r="51" spans="1:1" x14ac:dyDescent="0.2">
      <c r="A51" s="43"/>
    </row>
    <row r="52" spans="1:1" x14ac:dyDescent="0.2">
      <c r="A52" s="43"/>
    </row>
    <row r="53" spans="1:1" x14ac:dyDescent="0.2">
      <c r="A53" s="43"/>
    </row>
  </sheetData>
  <sheetProtection algorithmName="SHA-512" hashValue="3aGkzKmEuBu1H5ct31joPkQAEf3NGDrlLEDoMCaUqVDiG7FHzQnESZuWMk7RLLPb5knTQO7oVQxz0kYTuhObBQ==" saltValue="w4eaFEzkUfQDnABMTWT0aw==" spinCount="100000" sheet="1" objects="1" scenarios="1" formatCells="0" formatColumns="0" formatRows="0" selectLockedCells="1"/>
  <phoneticPr fontId="1" type="noConversion"/>
  <conditionalFormatting sqref="B31">
    <cfRule type="expression" dxfId="21" priority="2">
      <formula>B31="Please avoid empty intermediate lines!"</formula>
    </cfRule>
  </conditionalFormatting>
  <conditionalFormatting sqref="F31">
    <cfRule type="expression" dxfId="20" priority="1">
      <formula>F31="Please avoid empty intermediate lines!"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76EC-20E5-E54A-86A2-285FB2B59812}">
  <dimension ref="A1:AI207"/>
  <sheetViews>
    <sheetView showGridLines="0" zoomScaleNormal="100" workbookViewId="0">
      <selection activeCell="C18" sqref="C18"/>
    </sheetView>
  </sheetViews>
  <sheetFormatPr baseColWidth="10" defaultColWidth="10.85546875" defaultRowHeight="14.25" x14ac:dyDescent="0.2"/>
  <cols>
    <col min="1" max="1" width="5.28515625" style="1" customWidth="1"/>
    <col min="2" max="2" width="42.42578125" style="1" customWidth="1"/>
    <col min="3" max="3" width="21.85546875" style="1" customWidth="1"/>
    <col min="4" max="4" width="51" style="1" customWidth="1"/>
    <col min="5" max="5" width="8.28515625" style="1" hidden="1" customWidth="1"/>
    <col min="6" max="6" width="5.42578125" style="1" customWidth="1"/>
    <col min="7" max="7" width="43.28515625" style="1" customWidth="1"/>
    <col min="8" max="25" width="6.7109375" style="15" customWidth="1"/>
    <col min="26" max="27" width="6.85546875" style="15" customWidth="1"/>
    <col min="28" max="28" width="4.7109375" style="15" customWidth="1"/>
    <col min="29" max="29" width="10.42578125" style="15" customWidth="1"/>
    <col min="30" max="30" width="10.42578125" style="16" customWidth="1"/>
    <col min="31" max="32" width="4.7109375" style="15" customWidth="1"/>
    <col min="33" max="34" width="10.42578125" style="15" customWidth="1"/>
    <col min="35" max="16384" width="10.85546875" style="1"/>
  </cols>
  <sheetData>
    <row r="1" spans="1:35" ht="35.1" customHeight="1" x14ac:dyDescent="0.2">
      <c r="A1" s="9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4" spans="1:35" s="13" customFormat="1" ht="36.950000000000003" customHeight="1" x14ac:dyDescent="0.25">
      <c r="A4" s="12" t="s">
        <v>108</v>
      </c>
      <c r="B4" s="12"/>
      <c r="C4" s="12"/>
      <c r="D4" s="12"/>
      <c r="G4" s="12" t="s">
        <v>27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 t="s">
        <v>28</v>
      </c>
      <c r="AD4" s="28"/>
      <c r="AE4" s="12"/>
      <c r="AF4" s="12"/>
      <c r="AG4" s="12"/>
      <c r="AH4" s="12"/>
    </row>
    <row r="6" spans="1:35" s="4" customFormat="1" ht="18" customHeight="1" x14ac:dyDescent="0.25">
      <c r="A6" s="14" t="s">
        <v>26</v>
      </c>
      <c r="B6" s="14"/>
      <c r="C6" s="29">
        <f>COMBIN(COUNTA(Start!$B$10:$B$29),2)</f>
        <v>6</v>
      </c>
      <c r="D6" s="14"/>
      <c r="AC6" s="14" t="s">
        <v>31</v>
      </c>
      <c r="AD6" s="30"/>
      <c r="AG6" s="14" t="s">
        <v>30</v>
      </c>
      <c r="AH6" s="14"/>
    </row>
    <row r="8" spans="1:35" ht="167.25" customHeight="1" x14ac:dyDescent="0.2">
      <c r="G8" s="17" t="s">
        <v>32</v>
      </c>
      <c r="H8" s="18" t="str" cm="1">
        <f t="array" aca="1" ref="H8" ca="1">INDIRECT("G"&amp;COLUMN()+1)</f>
        <v>Efforts in transportation</v>
      </c>
      <c r="I8" s="18" t="str" cm="1">
        <f t="array" aca="1" ref="I8" ca="1">INDIRECT("G"&amp;COLUMN()+1)</f>
        <v>Floor space use</v>
      </c>
      <c r="J8" s="18" t="str" cm="1">
        <f t="array" aca="1" ref="J8" ca="1">INDIRECT("G"&amp;COLUMN()+1)</f>
        <v>Investment costs</v>
      </c>
      <c r="K8" s="18" t="str" cm="1">
        <f t="array" aca="1" ref="K8" ca="1">INDIRECT("G"&amp;COLUMN()+1)</f>
        <v>Expansion potential</v>
      </c>
      <c r="L8" s="18" t="str" cm="1">
        <f t="array" aca="1" ref="L8" ca="1">INDIRECT("G"&amp;COLUMN()+1)</f>
        <v/>
      </c>
      <c r="M8" s="18" t="str" cm="1">
        <f t="array" aca="1" ref="M8" ca="1">INDIRECT("G"&amp;COLUMN()+1)</f>
        <v/>
      </c>
      <c r="N8" s="18" t="str" cm="1">
        <f t="array" aca="1" ref="N8" ca="1">INDIRECT("G"&amp;COLUMN()+1)</f>
        <v/>
      </c>
      <c r="O8" s="18" t="str" cm="1">
        <f t="array" aca="1" ref="O8" ca="1">INDIRECT("G"&amp;COLUMN()+1)</f>
        <v/>
      </c>
      <c r="P8" s="18" t="str" cm="1">
        <f t="array" aca="1" ref="P8" ca="1">INDIRECT("G"&amp;COLUMN()+1)</f>
        <v/>
      </c>
      <c r="Q8" s="18" t="str" cm="1">
        <f t="array" aca="1" ref="Q8" ca="1">INDIRECT("G"&amp;COLUMN()+1)</f>
        <v/>
      </c>
      <c r="R8" s="18" t="str" cm="1">
        <f t="array" aca="1" ref="R8" ca="1">INDIRECT("G"&amp;COLUMN()+1)</f>
        <v/>
      </c>
      <c r="S8" s="18" t="str" cm="1">
        <f t="array" aca="1" ref="S8" ca="1">INDIRECT("G"&amp;COLUMN()+1)</f>
        <v/>
      </c>
      <c r="T8" s="18" t="str" cm="1">
        <f t="array" aca="1" ref="T8" ca="1">INDIRECT("G"&amp;COLUMN()+1)</f>
        <v/>
      </c>
      <c r="U8" s="18" t="str" cm="1">
        <f t="array" aca="1" ref="U8" ca="1">INDIRECT("G"&amp;COLUMN()+1)</f>
        <v/>
      </c>
      <c r="V8" s="18" t="str" cm="1">
        <f t="array" aca="1" ref="V8" ca="1">INDIRECT("G"&amp;COLUMN()+1)</f>
        <v/>
      </c>
      <c r="W8" s="18" t="str" cm="1">
        <f t="array" aca="1" ref="W8" ca="1">INDIRECT("G"&amp;COLUMN()+1)</f>
        <v/>
      </c>
      <c r="X8" s="18" t="str" cm="1">
        <f t="array" aca="1" ref="X8" ca="1">INDIRECT("G"&amp;COLUMN()+1)</f>
        <v/>
      </c>
      <c r="Y8" s="18" t="str" cm="1">
        <f t="array" aca="1" ref="Y8" ca="1">INDIRECT("G"&amp;COLUMN()+1)</f>
        <v/>
      </c>
      <c r="Z8" s="18" t="str" cm="1">
        <f t="array" aca="1" ref="Z8" ca="1">INDIRECT("G"&amp;COLUMN()+1)</f>
        <v/>
      </c>
      <c r="AA8" s="18" t="str" cm="1">
        <f t="array" aca="1" ref="AA8" ca="1">INDIRECT("G"&amp;COLUMN()+1)</f>
        <v/>
      </c>
      <c r="AB8" s="15" t="str" cm="1">
        <f t="array" aca="1" ref="AB8" ca="1">INDIRECT("g"&amp;COLUMN()+1)</f>
        <v/>
      </c>
      <c r="AC8" s="19" t="s">
        <v>33</v>
      </c>
      <c r="AD8" s="20" t="s">
        <v>34</v>
      </c>
      <c r="AE8" s="15" t="str" cm="1">
        <f t="array" aca="1" ref="AE8" ca="1">INDIRECT("g"&amp;COLUMN()+1)</f>
        <v/>
      </c>
      <c r="AG8" s="19" t="s">
        <v>33</v>
      </c>
      <c r="AH8" s="20" t="s">
        <v>34</v>
      </c>
      <c r="AI8" s="21"/>
    </row>
    <row r="9" spans="1:35" ht="15" x14ac:dyDescent="0.25">
      <c r="A9" s="50" t="s">
        <v>1</v>
      </c>
      <c r="B9" s="51" t="s">
        <v>23</v>
      </c>
      <c r="C9" s="50" t="s">
        <v>25</v>
      </c>
      <c r="D9" s="51" t="s">
        <v>24</v>
      </c>
      <c r="G9" s="2" t="str">
        <f>IF(OR(Start!$B10="",Start!$B$31="Please avoid empty intermediate lines!"),"",Start!$B10)</f>
        <v>Efforts in transportation</v>
      </c>
      <c r="H9" s="22" t="s">
        <v>0</v>
      </c>
      <c r="I9" s="22" cm="1">
        <f t="array" aca="1" ref="I9" ca="1">IF(OR($G9="",I$8=""),"",INDEX($E:$E,SUMPRODUCT(($B$10:$B$199=$G9)*($D$10:$D$199=I$8)*ROW($10:$199))))</f>
        <v>1</v>
      </c>
      <c r="J9" s="22" cm="1">
        <f t="array" aca="1" ref="J9" ca="1">IF(OR($G9="",J$8=""),"",INDEX($E:$E,SUMPRODUCT(($B$10:$B$199=$G9)*($D$10:$D$199=J$8)*ROW($10:$199))))</f>
        <v>0.5</v>
      </c>
      <c r="K9" s="22" cm="1">
        <f t="array" aca="1" ref="K9" ca="1">IF(OR($G9="",K$8=""),"",INDEX($E:$E,SUMPRODUCT(($B$10:$B$199=$G9)*($D$10:$D$199=K$8)*ROW($10:$199))))</f>
        <v>1</v>
      </c>
      <c r="L9" s="22" t="str" cm="1">
        <f t="array" aca="1" ref="L9" ca="1">IF(OR($G9="",L$8=""),"",INDEX($E:$E,SUMPRODUCT(($B$10:$B$199=$G9)*($D$10:$D$199=L$8)*ROW($10:$199))))</f>
        <v/>
      </c>
      <c r="M9" s="22" t="str" cm="1">
        <f t="array" aca="1" ref="M9" ca="1">IF(OR($G9="",M$8=""),"",INDEX($E:$E,SUMPRODUCT(($B$10:$B$199=$G9)*($D$10:$D$199=M$8)*ROW($10:$199))))</f>
        <v/>
      </c>
      <c r="N9" s="22" t="str" cm="1">
        <f t="array" aca="1" ref="N9" ca="1">IF(OR($G9="",N$8=""),"",INDEX($E:$E,SUMPRODUCT(($B$10:$B$199=$G9)*($D$10:$D$199=N$8)*ROW($10:$199))))</f>
        <v/>
      </c>
      <c r="O9" s="22" t="str" cm="1">
        <f t="array" aca="1" ref="O9" ca="1">IF(OR($G9="",O$8=""),"",INDEX($E:$E,SUMPRODUCT(($B$10:$B$199=$G9)*($D$10:$D$199=O$8)*ROW($10:$199))))</f>
        <v/>
      </c>
      <c r="P9" s="22" t="str" cm="1">
        <f t="array" aca="1" ref="P9" ca="1">IF(OR($G9="",P$8=""),"",INDEX($E:$E,SUMPRODUCT(($B$10:$B$199=$G9)*($D$10:$D$199=P$8)*ROW($10:$199))))</f>
        <v/>
      </c>
      <c r="Q9" s="22" t="str" cm="1">
        <f t="array" aca="1" ref="Q9" ca="1">IF(OR($G9="",Q$8=""),"",INDEX($E:$E,SUMPRODUCT(($B$10:$B$199=$G9)*($D$10:$D$199=Q$8)*ROW($10:$199))))</f>
        <v/>
      </c>
      <c r="R9" s="22" t="str" cm="1">
        <f t="array" aca="1" ref="R9" ca="1">IF(OR($G9="",R$8=""),"",INDEX($E:$E,SUMPRODUCT(($B$10:$B$199=$G9)*($D$10:$D$199=R$8)*ROW($10:$199))))</f>
        <v/>
      </c>
      <c r="S9" s="22" t="str" cm="1">
        <f t="array" aca="1" ref="S9" ca="1">IF(OR($G9="",S$8=""),"",INDEX($E:$E,SUMPRODUCT(($B$10:$B$199=$G9)*($D$10:$D$199=S$8)*ROW($10:$199))))</f>
        <v/>
      </c>
      <c r="T9" s="22" t="str" cm="1">
        <f t="array" aca="1" ref="T9" ca="1">IF(OR($G9="",T$8=""),"",INDEX($E:$E,SUMPRODUCT(($B$10:$B$199=$G9)*($D$10:$D$199=T$8)*ROW($10:$199))))</f>
        <v/>
      </c>
      <c r="U9" s="22" t="str" cm="1">
        <f t="array" aca="1" ref="U9" ca="1">IF(OR($G9="",U$8=""),"",INDEX($E:$E,SUMPRODUCT(($B$10:$B$199=$G9)*($D$10:$D$199=U$8)*ROW($10:$199))))</f>
        <v/>
      </c>
      <c r="V9" s="22" t="str" cm="1">
        <f t="array" aca="1" ref="V9" ca="1">IF(OR($G9="",V$8=""),"",INDEX($E:$E,SUMPRODUCT(($B$10:$B$199=$G9)*($D$10:$D$199=V$8)*ROW($10:$199))))</f>
        <v/>
      </c>
      <c r="W9" s="22" t="str" cm="1">
        <f t="array" aca="1" ref="W9" ca="1">IF(OR($G9="",W$8=""),"",INDEX($E:$E,SUMPRODUCT(($B$10:$B$199=$G9)*($D$10:$D$199=W$8)*ROW($10:$199))))</f>
        <v/>
      </c>
      <c r="X9" s="22" t="str" cm="1">
        <f t="array" aca="1" ref="X9" ca="1">IF(OR($G9="",X$8=""),"",INDEX($E:$E,SUMPRODUCT(($B$10:$B$199=$G9)*($D$10:$D$199=X$8)*ROW($10:$199))))</f>
        <v/>
      </c>
      <c r="Y9" s="22" t="str" cm="1">
        <f t="array" aca="1" ref="Y9" ca="1">IF(OR($G9="",Y$8=""),"",INDEX($E:$E,SUMPRODUCT(($B$10:$B$199=$G9)*($D$10:$D$199=Y$8)*ROW($10:$199))))</f>
        <v/>
      </c>
      <c r="Z9" s="22" t="str" cm="1">
        <f t="array" aca="1" ref="Z9" ca="1">IF(OR($G9="",Z$8=""),"",INDEX($E:$E,SUMPRODUCT(($B$10:$B$199=$G9)*($D$10:$D$199=Z$8)*ROW($10:$199))))</f>
        <v/>
      </c>
      <c r="AA9" s="22" t="str" cm="1">
        <f t="array" aca="1" ref="AA9" ca="1">IF(OR($G9="",AA$8=""),"",INDEX($E:$E,SUMPRODUCT(($B$10:$B$199=$G9)*($D$10:$D$199=AA$8)*ROW($10:$199))))</f>
        <v/>
      </c>
      <c r="AC9" s="23">
        <f ca="1">IF(SUM(H9:AA9)=0, "",SUM(H9:AA9))</f>
        <v>2.5</v>
      </c>
      <c r="AD9" s="24">
        <f ca="1">IF(AC9="","",AC9/SUM($AC$9:$AC$28)*100)</f>
        <v>41.666666666666671</v>
      </c>
      <c r="AG9" s="59">
        <v>4</v>
      </c>
      <c r="AH9" s="24">
        <f>IF(AG9="","",AG9/SUM($AG$9:$AG$28)*100)</f>
        <v>18.181818181818183</v>
      </c>
      <c r="AI9" s="15"/>
    </row>
    <row r="10" spans="1:35" ht="15" x14ac:dyDescent="0.25">
      <c r="A10" s="52">
        <f>IF(B10="","",ROW(A1))</f>
        <v>1</v>
      </c>
      <c r="B10" s="25" t="str" cm="1">
        <f t="array" ref="B10">IF(Start!$B$31="Please avoid empty intermediate lines!","",IF(COUNTA(Start!$B$10:$B$29)&lt;2,"",IF(ROW(A1)&gt;COMBIN(COUNTA(Start!$B$10:$B$29),2),"",INDEX(Start!$B$10:$B$29,COUNTA(Start!$B$10:$B$29)-ROUND((2*ROW(A1))^0.5,0)))))</f>
        <v>Investment costs</v>
      </c>
      <c r="C10" s="58" t="s">
        <v>36</v>
      </c>
      <c r="D10" s="25" t="str" cm="1">
        <f t="array" ref="D10">IF(Start!$B$31="Please avoid empty intermediate lines!","",IF(COUNTA(Start!$B$10:$B$29)&lt;2,"",IF(ROW(A1)&gt;COMBIN(COUNTA(Start!$B$10:$B$29),2),"",INDEX(Start!$B$10:$B$29,COUNTA(Start!$B$10:$B$29)+1-ROUND(((2*ROW(A1))^0.5-ROUND((2*ROW(A1))^0.5,)+0.5)/((2*ROW(A1))^0.5-(2*(ROW(A1)-1))^0.5),)))))</f>
        <v>Expansion potential</v>
      </c>
      <c r="E10" s="1">
        <f>IF(C10="is more important than",1,IF(C10="is equally important",0.5,IF(C10="is less important than",0,"")))</f>
        <v>1</v>
      </c>
      <c r="G10" s="2" t="str">
        <f>IF(OR(Start!$B11="",Start!$B$31="Please avoid empty intermediate lines!"),"",Start!$B11)</f>
        <v>Floor space use</v>
      </c>
      <c r="H10" s="22">
        <f ca="1">IF(INDEX($H$9:$AA$28,COLUMNS($H10:H10),ROWS(H$9:H10))="","",1-INDEX($H$9:$AA$28,COLUMNS($H10:H10),ROWS(H$9:H10)))</f>
        <v>0</v>
      </c>
      <c r="I10" s="22" t="s">
        <v>0</v>
      </c>
      <c r="J10" s="22" cm="1">
        <f t="array" aca="1" ref="J10" ca="1">IF(OR($G10="",J$8=""),"",INDEX($E:$E,SUMPRODUCT(($B$10:$B$199=$G10)*($D$10:$D$199=J$8)*ROW($10:$199))))</f>
        <v>0.5</v>
      </c>
      <c r="K10" s="22" cm="1">
        <f t="array" aca="1" ref="K10" ca="1">IF(OR($G10="",K$8=""),"",INDEX($E:$E,SUMPRODUCT(($B$10:$B$199=$G10)*($D$10:$D$199=K$8)*ROW($10:$199))))</f>
        <v>0.5</v>
      </c>
      <c r="L10" s="22" t="str" cm="1">
        <f t="array" aca="1" ref="L10" ca="1">IF(OR($G10="",L$8=""),"",INDEX($E:$E,SUMPRODUCT(($B$10:$B$199=$G10)*($D$10:$D$199=L$8)*ROW($10:$199))))</f>
        <v/>
      </c>
      <c r="M10" s="22" t="str" cm="1">
        <f t="array" aca="1" ref="M10" ca="1">IF(OR($G10="",M$8=""),"",INDEX($E:$E,SUMPRODUCT(($B$10:$B$199=$G10)*($D$10:$D$199=M$8)*ROW($10:$199))))</f>
        <v/>
      </c>
      <c r="N10" s="22" t="str" cm="1">
        <f t="array" aca="1" ref="N10" ca="1">IF(OR($G10="",N$8=""),"",INDEX($E:$E,SUMPRODUCT(($B$10:$B$199=$G10)*($D$10:$D$199=N$8)*ROW($10:$199))))</f>
        <v/>
      </c>
      <c r="O10" s="22" t="str" cm="1">
        <f t="array" aca="1" ref="O10" ca="1">IF(OR($G10="",O$8=""),"",INDEX($E:$E,SUMPRODUCT(($B$10:$B$199=$G10)*($D$10:$D$199=O$8)*ROW($10:$199))))</f>
        <v/>
      </c>
      <c r="P10" s="22" t="str" cm="1">
        <f t="array" aca="1" ref="P10" ca="1">IF(OR($G10="",P$8=""),"",INDEX($E:$E,SUMPRODUCT(($B$10:$B$199=$G10)*($D$10:$D$199=P$8)*ROW($10:$199))))</f>
        <v/>
      </c>
      <c r="Q10" s="22" t="str" cm="1">
        <f t="array" aca="1" ref="Q10" ca="1">IF(OR($G10="",Q$8=""),"",INDEX($E:$E,SUMPRODUCT(($B$10:$B$199=$G10)*($D$10:$D$199=Q$8)*ROW($10:$199))))</f>
        <v/>
      </c>
      <c r="R10" s="22" t="str" cm="1">
        <f t="array" aca="1" ref="R10" ca="1">IF(OR($G10="",R$8=""),"",INDEX($E:$E,SUMPRODUCT(($B$10:$B$199=$G10)*($D$10:$D$199=R$8)*ROW($10:$199))))</f>
        <v/>
      </c>
      <c r="S10" s="22" t="str" cm="1">
        <f t="array" aca="1" ref="S10" ca="1">IF(OR($G10="",S$8=""),"",INDEX($E:$E,SUMPRODUCT(($B$10:$B$199=$G10)*($D$10:$D$199=S$8)*ROW($10:$199))))</f>
        <v/>
      </c>
      <c r="T10" s="22" t="str" cm="1">
        <f t="array" aca="1" ref="T10" ca="1">IF(OR($G10="",T$8=""),"",INDEX($E:$E,SUMPRODUCT(($B$10:$B$199=$G10)*($D$10:$D$199=T$8)*ROW($10:$199))))</f>
        <v/>
      </c>
      <c r="U10" s="22" t="str" cm="1">
        <f t="array" aca="1" ref="U10" ca="1">IF(OR($G10="",U$8=""),"",INDEX($E:$E,SUMPRODUCT(($B$10:$B$199=$G10)*($D$10:$D$199=U$8)*ROW($10:$199))))</f>
        <v/>
      </c>
      <c r="V10" s="22" t="str" cm="1">
        <f t="array" aca="1" ref="V10" ca="1">IF(OR($G10="",V$8=""),"",INDEX($E:$E,SUMPRODUCT(($B$10:$B$199=$G10)*($D$10:$D$199=V$8)*ROW($10:$199))))</f>
        <v/>
      </c>
      <c r="W10" s="22" t="str" cm="1">
        <f t="array" aca="1" ref="W10" ca="1">IF(OR($G10="",W$8=""),"",INDEX($E:$E,SUMPRODUCT(($B$10:$B$199=$G10)*($D$10:$D$199=W$8)*ROW($10:$199))))</f>
        <v/>
      </c>
      <c r="X10" s="22" t="str" cm="1">
        <f t="array" aca="1" ref="X10" ca="1">IF(OR($G10="",X$8=""),"",INDEX($E:$E,SUMPRODUCT(($B$10:$B$199=$G10)*($D$10:$D$199=X$8)*ROW($10:$199))))</f>
        <v/>
      </c>
      <c r="Y10" s="22" t="str" cm="1">
        <f t="array" aca="1" ref="Y10" ca="1">IF(OR($G10="",Y$8=""),"",INDEX($E:$E,SUMPRODUCT(($B$10:$B$199=$G10)*($D$10:$D$199=Y$8)*ROW($10:$199))))</f>
        <v/>
      </c>
      <c r="Z10" s="22" t="str" cm="1">
        <f t="array" aca="1" ref="Z10" ca="1">IF(OR($G10="",Z$8=""),"",INDEX($E:$E,SUMPRODUCT(($B$10:$B$199=$G10)*($D$10:$D$199=Z$8)*ROW($10:$199))))</f>
        <v/>
      </c>
      <c r="AA10" s="22" t="str" cm="1">
        <f t="array" aca="1" ref="AA10" ca="1">IF(OR($G10="",AA$8=""),"",INDEX($E:$E,SUMPRODUCT(($B$10:$B$199=$G10)*($D$10:$D$199=AA$8)*ROW($10:$199))))</f>
        <v/>
      </c>
      <c r="AC10" s="23">
        <f t="shared" ref="AC10:AC28" ca="1" si="0">IF(SUM(H10:AA10)=0, "",SUM(H10:AA10))</f>
        <v>1</v>
      </c>
      <c r="AD10" s="24">
        <f t="shared" ref="AD10:AD28" ca="1" si="1">IF(AC10="","",AC10/SUM($AC$9:$AC$28)*100)</f>
        <v>16.666666666666664</v>
      </c>
      <c r="AG10" s="59">
        <v>10</v>
      </c>
      <c r="AH10" s="24">
        <f t="shared" ref="AH10:AH28" si="2">IF(AG10="","",AG10/SUM($AG$9:$AG$28)*100)</f>
        <v>45.454545454545453</v>
      </c>
      <c r="AI10" s="15"/>
    </row>
    <row r="11" spans="1:35" ht="15" x14ac:dyDescent="0.25">
      <c r="A11" s="52">
        <f t="shared" ref="A11:A74" si="3">IF(B11="","",ROW(A2))</f>
        <v>2</v>
      </c>
      <c r="B11" s="25" t="str" cm="1">
        <f t="array" ref="B11">IF(Start!$B$31="Please avoid empty intermediate lines!","",IF(COUNTA(Start!$B$10:$B$29)&lt;2,"",IF(ROW(A2)&gt;COMBIN(COUNTA(Start!$B$10:$B$29),2),"",INDEX(Start!$B$10:$B$29,COUNTA(Start!$B$10:$B$29)-ROUND((2*ROW(A2))^0.5,0)))))</f>
        <v>Floor space use</v>
      </c>
      <c r="C11" s="58" t="s">
        <v>35</v>
      </c>
      <c r="D11" s="25" t="str" cm="1">
        <f t="array" ref="D11">IF(Start!$B$31="Please avoid empty intermediate lines!","",IF(COUNTA(Start!$B$10:$B$29)&lt;2,"",IF(ROW(A2)&gt;COMBIN(COUNTA(Start!$B$10:$B$29),2),"",INDEX(Start!$B$10:$B$29,COUNTA(Start!$B$10:$B$29)+1-ROUND(((2*ROW(A2))^0.5-ROUND((2*ROW(A2))^0.5,)+0.5)/((2*ROW(A2))^0.5-(2*(ROW(A2)-1))^0.5),)))))</f>
        <v>Expansion potential</v>
      </c>
      <c r="E11" s="1">
        <f t="shared" ref="E11:E74" si="4">IF(C11="is more important than",1,IF(C11="is equally important",0.5,IF(C11="is less important than",0,"")))</f>
        <v>0.5</v>
      </c>
      <c r="G11" s="2" t="str">
        <f>IF(OR(Start!$B12="",Start!$B$31="Please avoid empty intermediate lines!"),"",Start!$B12)</f>
        <v>Investment costs</v>
      </c>
      <c r="H11" s="22">
        <f ca="1">IF(INDEX($H$9:$AA$28,COLUMNS($H11:H11),ROWS(H$9:H11))="","",1-INDEX($H$9:$AA$28,COLUMNS($H11:H11),ROWS(H$9:H11)))</f>
        <v>0.5</v>
      </c>
      <c r="I11" s="22">
        <f ca="1">IF(INDEX($H$9:$AA$28,COLUMNS($H11:I11),ROWS(I$9:I11))="","",1-INDEX($H$9:$AA$28,COLUMNS($H11:I11),ROWS(I$9:I11)))</f>
        <v>0.5</v>
      </c>
      <c r="J11" s="22" t="s">
        <v>0</v>
      </c>
      <c r="K11" s="22" cm="1">
        <f t="array" aca="1" ref="K11" ca="1">IF(OR($G11="",K$8=""),"",INDEX($E:$E,SUMPRODUCT(($B$10:$B$199=$G11)*($D$10:$D$199=K$8)*ROW($10:$199))))</f>
        <v>1</v>
      </c>
      <c r="L11" s="22" t="str" cm="1">
        <f t="array" aca="1" ref="L11" ca="1">IF(OR($G11="",L$8=""),"",INDEX($E:$E,SUMPRODUCT(($B$10:$B$199=$G11)*($D$10:$D$199=L$8)*ROW($10:$199))))</f>
        <v/>
      </c>
      <c r="M11" s="22" t="str" cm="1">
        <f t="array" aca="1" ref="M11" ca="1">IF(OR($G11="",M$8=""),"",INDEX($E:$E,SUMPRODUCT(($B$10:$B$199=$G11)*($D$10:$D$199=M$8)*ROW($10:$199))))</f>
        <v/>
      </c>
      <c r="N11" s="22" t="str" cm="1">
        <f t="array" aca="1" ref="N11" ca="1">IF(OR($G11="",N$8=""),"",INDEX($E:$E,SUMPRODUCT(($B$10:$B$199=$G11)*($D$10:$D$199=N$8)*ROW($10:$199))))</f>
        <v/>
      </c>
      <c r="O11" s="22" t="str" cm="1">
        <f t="array" aca="1" ref="O11" ca="1">IF(OR($G11="",O$8=""),"",INDEX($E:$E,SUMPRODUCT(($B$10:$B$199=$G11)*($D$10:$D$199=O$8)*ROW($10:$199))))</f>
        <v/>
      </c>
      <c r="P11" s="22" t="str" cm="1">
        <f t="array" aca="1" ref="P11" ca="1">IF(OR($G11="",P$8=""),"",INDEX($E:$E,SUMPRODUCT(($B$10:$B$199=$G11)*($D$10:$D$199=P$8)*ROW($10:$199))))</f>
        <v/>
      </c>
      <c r="Q11" s="22" t="str" cm="1">
        <f t="array" aca="1" ref="Q11" ca="1">IF(OR($G11="",Q$8=""),"",INDEX($E:$E,SUMPRODUCT(($B$10:$B$199=$G11)*($D$10:$D$199=Q$8)*ROW($10:$199))))</f>
        <v/>
      </c>
      <c r="R11" s="22" t="str" cm="1">
        <f t="array" aca="1" ref="R11" ca="1">IF(OR($G11="",R$8=""),"",INDEX($E:$E,SUMPRODUCT(($B$10:$B$199=$G11)*($D$10:$D$199=R$8)*ROW($10:$199))))</f>
        <v/>
      </c>
      <c r="S11" s="22" t="str" cm="1">
        <f t="array" aca="1" ref="S11" ca="1">IF(OR($G11="",S$8=""),"",INDEX($E:$E,SUMPRODUCT(($B$10:$B$199=$G11)*($D$10:$D$199=S$8)*ROW($10:$199))))</f>
        <v/>
      </c>
      <c r="T11" s="22" t="str" cm="1">
        <f t="array" aca="1" ref="T11" ca="1">IF(OR($G11="",T$8=""),"",INDEX($E:$E,SUMPRODUCT(($B$10:$B$199=$G11)*($D$10:$D$199=T$8)*ROW($10:$199))))</f>
        <v/>
      </c>
      <c r="U11" s="22" t="str" cm="1">
        <f t="array" aca="1" ref="U11" ca="1">IF(OR($G11="",U$8=""),"",INDEX($E:$E,SUMPRODUCT(($B$10:$B$199=$G11)*($D$10:$D$199=U$8)*ROW($10:$199))))</f>
        <v/>
      </c>
      <c r="V11" s="22" t="str" cm="1">
        <f t="array" aca="1" ref="V11" ca="1">IF(OR($G11="",V$8=""),"",INDEX($E:$E,SUMPRODUCT(($B$10:$B$199=$G11)*($D$10:$D$199=V$8)*ROW($10:$199))))</f>
        <v/>
      </c>
      <c r="W11" s="22" t="str" cm="1">
        <f t="array" aca="1" ref="W11" ca="1">IF(OR($G11="",W$8=""),"",INDEX($E:$E,SUMPRODUCT(($B$10:$B$199=$G11)*($D$10:$D$199=W$8)*ROW($10:$199))))</f>
        <v/>
      </c>
      <c r="X11" s="22" t="str" cm="1">
        <f t="array" aca="1" ref="X11" ca="1">IF(OR($G11="",X$8=""),"",INDEX($E:$E,SUMPRODUCT(($B$10:$B$199=$G11)*($D$10:$D$199=X$8)*ROW($10:$199))))</f>
        <v/>
      </c>
      <c r="Y11" s="22" t="str" cm="1">
        <f t="array" aca="1" ref="Y11" ca="1">IF(OR($G11="",Y$8=""),"",INDEX($E:$E,SUMPRODUCT(($B$10:$B$199=$G11)*($D$10:$D$199=Y$8)*ROW($10:$199))))</f>
        <v/>
      </c>
      <c r="Z11" s="22" t="str" cm="1">
        <f t="array" aca="1" ref="Z11" ca="1">IF(OR($G11="",Z$8=""),"",INDEX($E:$E,SUMPRODUCT(($B$10:$B$199=$G11)*($D$10:$D$199=Z$8)*ROW($10:$199))))</f>
        <v/>
      </c>
      <c r="AA11" s="22" t="str" cm="1">
        <f t="array" aca="1" ref="AA11" ca="1">IF(OR($G11="",AA$8=""),"",INDEX($E:$E,SUMPRODUCT(($B$10:$B$199=$G11)*($D$10:$D$199=AA$8)*ROW($10:$199))))</f>
        <v/>
      </c>
      <c r="AC11" s="23">
        <f t="shared" ca="1" si="0"/>
        <v>2</v>
      </c>
      <c r="AD11" s="24">
        <f t="shared" ca="1" si="1"/>
        <v>33.333333333333329</v>
      </c>
      <c r="AG11" s="59">
        <v>6</v>
      </c>
      <c r="AH11" s="24">
        <f t="shared" si="2"/>
        <v>27.27272727272727</v>
      </c>
      <c r="AI11" s="15"/>
    </row>
    <row r="12" spans="1:35" ht="15" x14ac:dyDescent="0.25">
      <c r="A12" s="52">
        <f t="shared" si="3"/>
        <v>3</v>
      </c>
      <c r="B12" s="25" t="str" cm="1">
        <f t="array" ref="B12">IF(Start!$B$31="Please avoid empty intermediate lines!","",IF(COUNTA(Start!$B$10:$B$29)&lt;2,"",IF(ROW(A3)&gt;COMBIN(COUNTA(Start!$B$10:$B$29),2),"",INDEX(Start!$B$10:$B$29,COUNTA(Start!$B$10:$B$29)-ROUND((2*ROW(A3))^0.5,0)))))</f>
        <v>Floor space use</v>
      </c>
      <c r="C12" s="58" t="s">
        <v>35</v>
      </c>
      <c r="D12" s="25" t="str" cm="1">
        <f t="array" ref="D12">IF(Start!$B$31="Please avoid empty intermediate lines!","",IF(COUNTA(Start!$B$10:$B$29)&lt;2,"",IF(ROW(A3)&gt;COMBIN(COUNTA(Start!$B$10:$B$29),2),"",INDEX(Start!$B$10:$B$29,COUNTA(Start!$B$10:$B$29)+1-ROUND(((2*ROW(A3))^0.5-ROUND((2*ROW(A3))^0.5,)+0.5)/((2*ROW(A3))^0.5-(2*(ROW(A3)-1))^0.5),)))))</f>
        <v>Investment costs</v>
      </c>
      <c r="E12" s="1">
        <f t="shared" si="4"/>
        <v>0.5</v>
      </c>
      <c r="G12" s="2" t="str">
        <f>IF(OR(Start!$B13="",Start!$B$31="Please avoid empty intermediate lines!"),"",Start!$B13)</f>
        <v>Expansion potential</v>
      </c>
      <c r="H12" s="22">
        <f ca="1">IF(INDEX($H$9:$AA$28,COLUMNS($H12:H12),ROWS(H$9:H12))="","",1-INDEX($H$9:$AA$28,COLUMNS($H12:H12),ROWS(H$9:H12)))</f>
        <v>0</v>
      </c>
      <c r="I12" s="22">
        <f ca="1">IF(INDEX($H$9:$AA$28,COLUMNS($H12:I12),ROWS(I$9:I12))="","",1-INDEX($H$9:$AA$28,COLUMNS($H12:I12),ROWS(I$9:I12)))</f>
        <v>0.5</v>
      </c>
      <c r="J12" s="22">
        <f ca="1">IF(INDEX($H$9:$AA$28,COLUMNS($H12:J12),ROWS(J$9:J12))="","",1-INDEX($H$9:$AA$28,COLUMNS($H12:J12),ROWS(J$9:J12)))</f>
        <v>0</v>
      </c>
      <c r="K12" s="22" t="s">
        <v>0</v>
      </c>
      <c r="L12" s="22" t="str" cm="1">
        <f t="array" aca="1" ref="L12" ca="1">IF(OR($G12="",L$8=""),"",INDEX($E:$E,SUMPRODUCT(($B$10:$B$199=$G12)*($D$10:$D$199=L$8)*ROW($10:$199))))</f>
        <v/>
      </c>
      <c r="M12" s="22" t="str" cm="1">
        <f t="array" aca="1" ref="M12" ca="1">IF(OR($G12="",M$8=""),"",INDEX($E:$E,SUMPRODUCT(($B$10:$B$199=$G12)*($D$10:$D$199=M$8)*ROW($10:$199))))</f>
        <v/>
      </c>
      <c r="N12" s="22" t="str" cm="1">
        <f t="array" aca="1" ref="N12" ca="1">IF(OR($G12="",N$8=""),"",INDEX($E:$E,SUMPRODUCT(($B$10:$B$199=$G12)*($D$10:$D$199=N$8)*ROW($10:$199))))</f>
        <v/>
      </c>
      <c r="O12" s="22" t="str" cm="1">
        <f t="array" aca="1" ref="O12" ca="1">IF(OR($G12="",O$8=""),"",INDEX($E:$E,SUMPRODUCT(($B$10:$B$199=$G12)*($D$10:$D$199=O$8)*ROW($10:$199))))</f>
        <v/>
      </c>
      <c r="P12" s="22" t="str" cm="1">
        <f t="array" aca="1" ref="P12" ca="1">IF(OR($G12="",P$8=""),"",INDEX($E:$E,SUMPRODUCT(($B$10:$B$199=$G12)*($D$10:$D$199=P$8)*ROW($10:$199))))</f>
        <v/>
      </c>
      <c r="Q12" s="22" t="str" cm="1">
        <f t="array" aca="1" ref="Q12" ca="1">IF(OR($G12="",Q$8=""),"",INDEX($E:$E,SUMPRODUCT(($B$10:$B$199=$G12)*($D$10:$D$199=Q$8)*ROW($10:$199))))</f>
        <v/>
      </c>
      <c r="R12" s="22" t="str" cm="1">
        <f t="array" aca="1" ref="R12" ca="1">IF(OR($G12="",R$8=""),"",INDEX($E:$E,SUMPRODUCT(($B$10:$B$199=$G12)*($D$10:$D$199=R$8)*ROW($10:$199))))</f>
        <v/>
      </c>
      <c r="S12" s="22" t="str" cm="1">
        <f t="array" aca="1" ref="S12" ca="1">IF(OR($G12="",S$8=""),"",INDEX($E:$E,SUMPRODUCT(($B$10:$B$199=$G12)*($D$10:$D$199=S$8)*ROW($10:$199))))</f>
        <v/>
      </c>
      <c r="T12" s="22" t="str" cm="1">
        <f t="array" aca="1" ref="T12" ca="1">IF(OR($G12="",T$8=""),"",INDEX($E:$E,SUMPRODUCT(($B$10:$B$199=$G12)*($D$10:$D$199=T$8)*ROW($10:$199))))</f>
        <v/>
      </c>
      <c r="U12" s="22" t="str" cm="1">
        <f t="array" aca="1" ref="U12" ca="1">IF(OR($G12="",U$8=""),"",INDEX($E:$E,SUMPRODUCT(($B$10:$B$199=$G12)*($D$10:$D$199=U$8)*ROW($10:$199))))</f>
        <v/>
      </c>
      <c r="V12" s="22" t="str" cm="1">
        <f t="array" aca="1" ref="V12" ca="1">IF(OR($G12="",V$8=""),"",INDEX($E:$E,SUMPRODUCT(($B$10:$B$199=$G12)*($D$10:$D$199=V$8)*ROW($10:$199))))</f>
        <v/>
      </c>
      <c r="W12" s="22" t="str" cm="1">
        <f t="array" aca="1" ref="W12" ca="1">IF(OR($G12="",W$8=""),"",INDEX($E:$E,SUMPRODUCT(($B$10:$B$199=$G12)*($D$10:$D$199=W$8)*ROW($10:$199))))</f>
        <v/>
      </c>
      <c r="X12" s="22" t="str" cm="1">
        <f t="array" aca="1" ref="X12" ca="1">IF(OR($G12="",X$8=""),"",INDEX($E:$E,SUMPRODUCT(($B$10:$B$199=$G12)*($D$10:$D$199=X$8)*ROW($10:$199))))</f>
        <v/>
      </c>
      <c r="Y12" s="22" t="str" cm="1">
        <f t="array" aca="1" ref="Y12" ca="1">IF(OR($G12="",Y$8=""),"",INDEX($E:$E,SUMPRODUCT(($B$10:$B$199=$G12)*($D$10:$D$199=Y$8)*ROW($10:$199))))</f>
        <v/>
      </c>
      <c r="Z12" s="22" t="str" cm="1">
        <f t="array" aca="1" ref="Z12" ca="1">IF(OR($G12="",Z$8=""),"",INDEX($E:$E,SUMPRODUCT(($B$10:$B$199=$G12)*($D$10:$D$199=Z$8)*ROW($10:$199))))</f>
        <v/>
      </c>
      <c r="AA12" s="22" t="str" cm="1">
        <f t="array" aca="1" ref="AA12" ca="1">IF(OR($G12="",AA$8=""),"",INDEX($E:$E,SUMPRODUCT(($B$10:$B$199=$G12)*($D$10:$D$199=AA$8)*ROW($10:$199))))</f>
        <v/>
      </c>
      <c r="AC12" s="23">
        <f t="shared" ca="1" si="0"/>
        <v>0.5</v>
      </c>
      <c r="AD12" s="24">
        <f t="shared" ca="1" si="1"/>
        <v>8.3333333333333321</v>
      </c>
      <c r="AG12" s="59">
        <v>2</v>
      </c>
      <c r="AH12" s="24">
        <f t="shared" si="2"/>
        <v>9.0909090909090917</v>
      </c>
      <c r="AI12" s="15"/>
    </row>
    <row r="13" spans="1:35" ht="15" x14ac:dyDescent="0.25">
      <c r="A13" s="52">
        <f t="shared" si="3"/>
        <v>4</v>
      </c>
      <c r="B13" s="25" t="str" cm="1">
        <f t="array" ref="B13">IF(Start!$B$31="Please avoid empty intermediate lines!","",IF(COUNTA(Start!$B$10:$B$29)&lt;2,"",IF(ROW(A4)&gt;COMBIN(COUNTA(Start!$B$10:$B$29),2),"",INDEX(Start!$B$10:$B$29,COUNTA(Start!$B$10:$B$29)-ROUND((2*ROW(A4))^0.5,0)))))</f>
        <v>Efforts in transportation</v>
      </c>
      <c r="C13" s="58" t="s">
        <v>36</v>
      </c>
      <c r="D13" s="25" t="str" cm="1">
        <f t="array" ref="D13">IF(Start!$B$31="Please avoid empty intermediate lines!","",IF(COUNTA(Start!$B$10:$B$29)&lt;2,"",IF(ROW(A4)&gt;COMBIN(COUNTA(Start!$B$10:$B$29),2),"",INDEX(Start!$B$10:$B$29,COUNTA(Start!$B$10:$B$29)+1-ROUND(((2*ROW(A4))^0.5-ROUND((2*ROW(A4))^0.5,)+0.5)/((2*ROW(A4))^0.5-(2*(ROW(A4)-1))^0.5),)))))</f>
        <v>Expansion potential</v>
      </c>
      <c r="E13" s="1">
        <f t="shared" si="4"/>
        <v>1</v>
      </c>
      <c r="G13" s="2" t="str">
        <f>IF(OR(Start!$B14="",Start!$B$31="Please avoid empty intermediate lines!"),"",Start!$B14)</f>
        <v/>
      </c>
      <c r="H13" s="22" t="str">
        <f ca="1">IF(INDEX($H$9:$AA$28,COLUMNS($H13:H13),ROWS(H$9:H13))="","",1-INDEX($H$9:$AA$28,COLUMNS($H13:H13),ROWS(H$9:H13)))</f>
        <v/>
      </c>
      <c r="I13" s="22" t="str">
        <f ca="1">IF(INDEX($H$9:$AA$28,COLUMNS($H13:I13),ROWS(I$9:I13))="","",1-INDEX($H$9:$AA$28,COLUMNS($H13:I13),ROWS(I$9:I13)))</f>
        <v/>
      </c>
      <c r="J13" s="22" t="str">
        <f ca="1">IF(INDEX($H$9:$AA$28,COLUMNS($H13:J13),ROWS(J$9:J13))="","",1-INDEX($H$9:$AA$28,COLUMNS($H13:J13),ROWS(J$9:J13)))</f>
        <v/>
      </c>
      <c r="K13" s="22" t="str">
        <f ca="1">IF(INDEX($H$9:$AA$28,COLUMNS($H13:K13),ROWS(K$9:K13))="","",1-INDEX($H$9:$AA$28,COLUMNS($H13:K13),ROWS(K$9:K13)))</f>
        <v/>
      </c>
      <c r="L13" s="22" t="s">
        <v>0</v>
      </c>
      <c r="M13" s="22" t="str" cm="1">
        <f t="array" aca="1" ref="M13" ca="1">IF(OR($G13="",M$8=""),"",INDEX($E:$E,SUMPRODUCT(($B$10:$B$199=$G13)*($D$10:$D$199=M$8)*ROW($10:$199))))</f>
        <v/>
      </c>
      <c r="N13" s="22" t="str" cm="1">
        <f t="array" aca="1" ref="N13" ca="1">IF(OR($G13="",N$8=""),"",INDEX($E:$E,SUMPRODUCT(($B$10:$B$199=$G13)*($D$10:$D$199=N$8)*ROW($10:$199))))</f>
        <v/>
      </c>
      <c r="O13" s="22" t="str" cm="1">
        <f t="array" aca="1" ref="O13" ca="1">IF(OR($G13="",O$8=""),"",INDEX($E:$E,SUMPRODUCT(($B$10:$B$199=$G13)*($D$10:$D$199=O$8)*ROW($10:$199))))</f>
        <v/>
      </c>
      <c r="P13" s="22" t="str" cm="1">
        <f t="array" aca="1" ref="P13" ca="1">IF(OR($G13="",P$8=""),"",INDEX($E:$E,SUMPRODUCT(($B$10:$B$199=$G13)*($D$10:$D$199=P$8)*ROW($10:$199))))</f>
        <v/>
      </c>
      <c r="Q13" s="22" t="str" cm="1">
        <f t="array" aca="1" ref="Q13" ca="1">IF(OR($G13="",Q$8=""),"",INDEX($E:$E,SUMPRODUCT(($B$10:$B$199=$G13)*($D$10:$D$199=Q$8)*ROW($10:$199))))</f>
        <v/>
      </c>
      <c r="R13" s="22" t="str" cm="1">
        <f t="array" aca="1" ref="R13" ca="1">IF(OR($G13="",R$8=""),"",INDEX($E:$E,SUMPRODUCT(($B$10:$B$199=$G13)*($D$10:$D$199=R$8)*ROW($10:$199))))</f>
        <v/>
      </c>
      <c r="S13" s="22" t="str" cm="1">
        <f t="array" aca="1" ref="S13" ca="1">IF(OR($G13="",S$8=""),"",INDEX($E:$E,SUMPRODUCT(($B$10:$B$199=$G13)*($D$10:$D$199=S$8)*ROW($10:$199))))</f>
        <v/>
      </c>
      <c r="T13" s="22" t="str" cm="1">
        <f t="array" aca="1" ref="T13" ca="1">IF(OR($G13="",T$8=""),"",INDEX($E:$E,SUMPRODUCT(($B$10:$B$199=$G13)*($D$10:$D$199=T$8)*ROW($10:$199))))</f>
        <v/>
      </c>
      <c r="U13" s="22" t="str" cm="1">
        <f t="array" aca="1" ref="U13" ca="1">IF(OR($G13="",U$8=""),"",INDEX($E:$E,SUMPRODUCT(($B$10:$B$199=$G13)*($D$10:$D$199=U$8)*ROW($10:$199))))</f>
        <v/>
      </c>
      <c r="V13" s="22" t="str" cm="1">
        <f t="array" aca="1" ref="V13" ca="1">IF(OR($G13="",V$8=""),"",INDEX($E:$E,SUMPRODUCT(($B$10:$B$199=$G13)*($D$10:$D$199=V$8)*ROW($10:$199))))</f>
        <v/>
      </c>
      <c r="W13" s="22" t="str" cm="1">
        <f t="array" aca="1" ref="W13" ca="1">IF(OR($G13="",W$8=""),"",INDEX($E:$E,SUMPRODUCT(($B$10:$B$199=$G13)*($D$10:$D$199=W$8)*ROW($10:$199))))</f>
        <v/>
      </c>
      <c r="X13" s="22" t="str" cm="1">
        <f t="array" aca="1" ref="X13" ca="1">IF(OR($G13="",X$8=""),"",INDEX($E:$E,SUMPRODUCT(($B$10:$B$199=$G13)*($D$10:$D$199=X$8)*ROW($10:$199))))</f>
        <v/>
      </c>
      <c r="Y13" s="22" t="str" cm="1">
        <f t="array" aca="1" ref="Y13" ca="1">IF(OR($G13="",Y$8=""),"",INDEX($E:$E,SUMPRODUCT(($B$10:$B$199=$G13)*($D$10:$D$199=Y$8)*ROW($10:$199))))</f>
        <v/>
      </c>
      <c r="Z13" s="22" t="str" cm="1">
        <f t="array" aca="1" ref="Z13" ca="1">IF(OR($G13="",Z$8=""),"",INDEX($E:$E,SUMPRODUCT(($B$10:$B$199=$G13)*($D$10:$D$199=Z$8)*ROW($10:$199))))</f>
        <v/>
      </c>
      <c r="AA13" s="22" t="str" cm="1">
        <f t="array" aca="1" ref="AA13" ca="1">IF(OR($G13="",AA$8=""),"",INDEX($E:$E,SUMPRODUCT(($B$10:$B$199=$G13)*($D$10:$D$199=AA$8)*ROW($10:$199))))</f>
        <v/>
      </c>
      <c r="AC13" s="23" t="str">
        <f t="shared" ca="1" si="0"/>
        <v/>
      </c>
      <c r="AD13" s="24" t="str">
        <f t="shared" ca="1" si="1"/>
        <v/>
      </c>
      <c r="AG13" s="59"/>
      <c r="AH13" s="24" t="str">
        <f t="shared" si="2"/>
        <v/>
      </c>
      <c r="AI13" s="15"/>
    </row>
    <row r="14" spans="1:35" ht="15" x14ac:dyDescent="0.25">
      <c r="A14" s="52">
        <f t="shared" si="3"/>
        <v>5</v>
      </c>
      <c r="B14" s="25" t="str" cm="1">
        <f t="array" ref="B14">IF(Start!$B$31="Please avoid empty intermediate lines!","",IF(COUNTA(Start!$B$10:$B$29)&lt;2,"",IF(ROW(A5)&gt;COMBIN(COUNTA(Start!$B$10:$B$29),2),"",INDEX(Start!$B$10:$B$29,COUNTA(Start!$B$10:$B$29)-ROUND((2*ROW(A5))^0.5,0)))))</f>
        <v>Efforts in transportation</v>
      </c>
      <c r="C14" s="58" t="s">
        <v>35</v>
      </c>
      <c r="D14" s="25" t="str" cm="1">
        <f t="array" ref="D14">IF(Start!$B$31="Please avoid empty intermediate lines!","",IF(COUNTA(Start!$B$10:$B$29)&lt;2,"",IF(ROW(A5)&gt;COMBIN(COUNTA(Start!$B$10:$B$29),2),"",INDEX(Start!$B$10:$B$29,COUNTA(Start!$B$10:$B$29)+1-ROUND(((2*ROW(A5))^0.5-ROUND((2*ROW(A5))^0.5,)+0.5)/((2*ROW(A5))^0.5-(2*(ROW(A5)-1))^0.5),)))))</f>
        <v>Investment costs</v>
      </c>
      <c r="E14" s="1">
        <f t="shared" si="4"/>
        <v>0.5</v>
      </c>
      <c r="G14" s="2" t="str">
        <f>IF(OR(Start!$B15="",Start!$B$31="Please avoid empty intermediate lines!"),"",Start!$B15)</f>
        <v/>
      </c>
      <c r="H14" s="22" t="str">
        <f ca="1">IF(INDEX($H$9:$AA$28,COLUMNS($H14:H14),ROWS(H$9:H14))="","",1-INDEX($H$9:$AA$28,COLUMNS($H14:H14),ROWS(H$9:H14)))</f>
        <v/>
      </c>
      <c r="I14" s="22" t="str">
        <f ca="1">IF(INDEX($H$9:$AA$28,COLUMNS($H14:I14),ROWS(I$9:I14))="","",1-INDEX($H$9:$AA$28,COLUMNS($H14:I14),ROWS(I$9:I14)))</f>
        <v/>
      </c>
      <c r="J14" s="22" t="str">
        <f ca="1">IF(INDEX($H$9:$AA$28,COLUMNS($H14:J14),ROWS(J$9:J14))="","",1-INDEX($H$9:$AA$28,COLUMNS($H14:J14),ROWS(J$9:J14)))</f>
        <v/>
      </c>
      <c r="K14" s="22" t="str">
        <f ca="1">IF(INDEX($H$9:$AA$28,COLUMNS($H14:K14),ROWS(K$9:K14))="","",1-INDEX($H$9:$AA$28,COLUMNS($H14:K14),ROWS(K$9:K14)))</f>
        <v/>
      </c>
      <c r="L14" s="22" t="str">
        <f ca="1">IF(INDEX($H$9:$AA$28,COLUMNS($H14:L14),ROWS(L$9:L14))="","",1-INDEX($H$9:$AA$28,COLUMNS($H14:L14),ROWS(L$9:L14)))</f>
        <v/>
      </c>
      <c r="M14" s="22" t="s">
        <v>0</v>
      </c>
      <c r="N14" s="22" t="str" cm="1">
        <f t="array" aca="1" ref="N14" ca="1">IF(OR($G14="",N$8=""),"",INDEX($E:$E,SUMPRODUCT(($B$10:$B$199=$G14)*($D$10:$D$199=N$8)*ROW($10:$199))))</f>
        <v/>
      </c>
      <c r="O14" s="22" t="str" cm="1">
        <f t="array" aca="1" ref="O14" ca="1">IF(OR($G14="",O$8=""),"",INDEX($E:$E,SUMPRODUCT(($B$10:$B$199=$G14)*($D$10:$D$199=O$8)*ROW($10:$199))))</f>
        <v/>
      </c>
      <c r="P14" s="22" t="str" cm="1">
        <f t="array" aca="1" ref="P14" ca="1">IF(OR($G14="",P$8=""),"",INDEX($E:$E,SUMPRODUCT(($B$10:$B$199=$G14)*($D$10:$D$199=P$8)*ROW($10:$199))))</f>
        <v/>
      </c>
      <c r="Q14" s="22" t="str" cm="1">
        <f t="array" aca="1" ref="Q14" ca="1">IF(OR($G14="",Q$8=""),"",INDEX($E:$E,SUMPRODUCT(($B$10:$B$199=$G14)*($D$10:$D$199=Q$8)*ROW($10:$199))))</f>
        <v/>
      </c>
      <c r="R14" s="22" t="str" cm="1">
        <f t="array" aca="1" ref="R14" ca="1">IF(OR($G14="",R$8=""),"",INDEX($E:$E,SUMPRODUCT(($B$10:$B$199=$G14)*($D$10:$D$199=R$8)*ROW($10:$199))))</f>
        <v/>
      </c>
      <c r="S14" s="22" t="str" cm="1">
        <f t="array" aca="1" ref="S14" ca="1">IF(OR($G14="",S$8=""),"",INDEX($E:$E,SUMPRODUCT(($B$10:$B$199=$G14)*($D$10:$D$199=S$8)*ROW($10:$199))))</f>
        <v/>
      </c>
      <c r="T14" s="22" t="str" cm="1">
        <f t="array" aca="1" ref="T14" ca="1">IF(OR($G14="",T$8=""),"",INDEX($E:$E,SUMPRODUCT(($B$10:$B$199=$G14)*($D$10:$D$199=T$8)*ROW($10:$199))))</f>
        <v/>
      </c>
      <c r="U14" s="22" t="str" cm="1">
        <f t="array" aca="1" ref="U14" ca="1">IF(OR($G14="",U$8=""),"",INDEX($E:$E,SUMPRODUCT(($B$10:$B$199=$G14)*($D$10:$D$199=U$8)*ROW($10:$199))))</f>
        <v/>
      </c>
      <c r="V14" s="22" t="str" cm="1">
        <f t="array" aca="1" ref="V14" ca="1">IF(OR($G14="",V$8=""),"",INDEX($E:$E,SUMPRODUCT(($B$10:$B$199=$G14)*($D$10:$D$199=V$8)*ROW($10:$199))))</f>
        <v/>
      </c>
      <c r="W14" s="22" t="str" cm="1">
        <f t="array" aca="1" ref="W14" ca="1">IF(OR($G14="",W$8=""),"",INDEX($E:$E,SUMPRODUCT(($B$10:$B$199=$G14)*($D$10:$D$199=W$8)*ROW($10:$199))))</f>
        <v/>
      </c>
      <c r="X14" s="22" t="str" cm="1">
        <f t="array" aca="1" ref="X14" ca="1">IF(OR($G14="",X$8=""),"",INDEX($E:$E,SUMPRODUCT(($B$10:$B$199=$G14)*($D$10:$D$199=X$8)*ROW($10:$199))))</f>
        <v/>
      </c>
      <c r="Y14" s="22" t="str" cm="1">
        <f t="array" aca="1" ref="Y14" ca="1">IF(OR($G14="",Y$8=""),"",INDEX($E:$E,SUMPRODUCT(($B$10:$B$199=$G14)*($D$10:$D$199=Y$8)*ROW($10:$199))))</f>
        <v/>
      </c>
      <c r="Z14" s="22" t="str" cm="1">
        <f t="array" aca="1" ref="Z14" ca="1">IF(OR($G14="",Z$8=""),"",INDEX($E:$E,SUMPRODUCT(($B$10:$B$199=$G14)*($D$10:$D$199=Z$8)*ROW($10:$199))))</f>
        <v/>
      </c>
      <c r="AA14" s="22" t="str" cm="1">
        <f t="array" aca="1" ref="AA14" ca="1">IF(OR($G14="",AA$8=""),"",INDEX($E:$E,SUMPRODUCT(($B$10:$B$199=$G14)*($D$10:$D$199=AA$8)*ROW($10:$199))))</f>
        <v/>
      </c>
      <c r="AC14" s="23" t="str">
        <f t="shared" ca="1" si="0"/>
        <v/>
      </c>
      <c r="AD14" s="24" t="str">
        <f t="shared" ca="1" si="1"/>
        <v/>
      </c>
      <c r="AG14" s="59"/>
      <c r="AH14" s="24" t="str">
        <f t="shared" si="2"/>
        <v/>
      </c>
      <c r="AI14" s="15"/>
    </row>
    <row r="15" spans="1:35" ht="15" x14ac:dyDescent="0.25">
      <c r="A15" s="52">
        <f t="shared" si="3"/>
        <v>6</v>
      </c>
      <c r="B15" s="25" t="str" cm="1">
        <f t="array" ref="B15">IF(Start!$B$31="Please avoid empty intermediate lines!","",IF(COUNTA(Start!$B$10:$B$29)&lt;2,"",IF(ROW(A6)&gt;COMBIN(COUNTA(Start!$B$10:$B$29),2),"",INDEX(Start!$B$10:$B$29,COUNTA(Start!$B$10:$B$29)-ROUND((2*ROW(A6))^0.5,0)))))</f>
        <v>Efforts in transportation</v>
      </c>
      <c r="C15" s="58" t="s">
        <v>36</v>
      </c>
      <c r="D15" s="25" t="str" cm="1">
        <f t="array" ref="D15">IF(Start!$B$31="Please avoid empty intermediate lines!","",IF(COUNTA(Start!$B$10:$B$29)&lt;2,"",IF(ROW(A6)&gt;COMBIN(COUNTA(Start!$B$10:$B$29),2),"",INDEX(Start!$B$10:$B$29,COUNTA(Start!$B$10:$B$29)+1-ROUND(((2*ROW(A6))^0.5-ROUND((2*ROW(A6))^0.5,)+0.5)/((2*ROW(A6))^0.5-(2*(ROW(A6)-1))^0.5),)))))</f>
        <v>Floor space use</v>
      </c>
      <c r="E15" s="1">
        <f t="shared" si="4"/>
        <v>1</v>
      </c>
      <c r="G15" s="2" t="str">
        <f>IF(OR(Start!$B16="",Start!$B$31="Please avoid empty intermediate lines!"),"",Start!$B16)</f>
        <v/>
      </c>
      <c r="H15" s="22" t="str">
        <f ca="1">IF(INDEX($H$9:$AA$28,COLUMNS($H15:H15),ROWS(H$9:H15))="","",1-INDEX($H$9:$AA$28,COLUMNS($H15:H15),ROWS(H$9:H15)))</f>
        <v/>
      </c>
      <c r="I15" s="22" t="str">
        <f ca="1">IF(INDEX($H$9:$AA$28,COLUMNS($H15:I15),ROWS(I$9:I15))="","",1-INDEX($H$9:$AA$28,COLUMNS($H15:I15),ROWS(I$9:I15)))</f>
        <v/>
      </c>
      <c r="J15" s="22" t="str">
        <f ca="1">IF(INDEX($H$9:$AA$28,COLUMNS($H15:J15),ROWS(J$9:J15))="","",1-INDEX($H$9:$AA$28,COLUMNS($H15:J15),ROWS(J$9:J15)))</f>
        <v/>
      </c>
      <c r="K15" s="22" t="str">
        <f ca="1">IF(INDEX($H$9:$AA$28,COLUMNS($H15:K15),ROWS(K$9:K15))="","",1-INDEX($H$9:$AA$28,COLUMNS($H15:K15),ROWS(K$9:K15)))</f>
        <v/>
      </c>
      <c r="L15" s="22" t="str">
        <f ca="1">IF(INDEX($H$9:$AA$28,COLUMNS($H15:L15),ROWS(L$9:L15))="","",1-INDEX($H$9:$AA$28,COLUMNS($H15:L15),ROWS(L$9:L15)))</f>
        <v/>
      </c>
      <c r="M15" s="22" t="str">
        <f ca="1">IF(INDEX($H$9:$AA$28,COLUMNS($H15:M15),ROWS(M$9:M15))="","",1-INDEX($H$9:$AA$28,COLUMNS($H15:M15),ROWS(M$9:M15)))</f>
        <v/>
      </c>
      <c r="N15" s="22" t="s">
        <v>0</v>
      </c>
      <c r="O15" s="22" t="str" cm="1">
        <f t="array" aca="1" ref="O15" ca="1">IF(OR($G15="",O$8=""),"",INDEX($E:$E,SUMPRODUCT(($B$10:$B$199=$G15)*($D$10:$D$199=O$8)*ROW($10:$199))))</f>
        <v/>
      </c>
      <c r="P15" s="22" t="str" cm="1">
        <f t="array" aca="1" ref="P15" ca="1">IF(OR($G15="",P$8=""),"",INDEX($E:$E,SUMPRODUCT(($B$10:$B$199=$G15)*($D$10:$D$199=P$8)*ROW($10:$199))))</f>
        <v/>
      </c>
      <c r="Q15" s="22" t="str" cm="1">
        <f t="array" aca="1" ref="Q15" ca="1">IF(OR($G15="",Q$8=""),"",INDEX($E:$E,SUMPRODUCT(($B$10:$B$199=$G15)*($D$10:$D$199=Q$8)*ROW($10:$199))))</f>
        <v/>
      </c>
      <c r="R15" s="22" t="str" cm="1">
        <f t="array" aca="1" ref="R15" ca="1">IF(OR($G15="",R$8=""),"",INDEX($E:$E,SUMPRODUCT(($B$10:$B$199=$G15)*($D$10:$D$199=R$8)*ROW($10:$199))))</f>
        <v/>
      </c>
      <c r="S15" s="22" t="str" cm="1">
        <f t="array" aca="1" ref="S15" ca="1">IF(OR($G15="",S$8=""),"",INDEX($E:$E,SUMPRODUCT(($B$10:$B$199=$G15)*($D$10:$D$199=S$8)*ROW($10:$199))))</f>
        <v/>
      </c>
      <c r="T15" s="22" t="str" cm="1">
        <f t="array" aca="1" ref="T15" ca="1">IF(OR($G15="",T$8=""),"",INDEX($E:$E,SUMPRODUCT(($B$10:$B$199=$G15)*($D$10:$D$199=T$8)*ROW($10:$199))))</f>
        <v/>
      </c>
      <c r="U15" s="22" t="str" cm="1">
        <f t="array" aca="1" ref="U15" ca="1">IF(OR($G15="",U$8=""),"",INDEX($E:$E,SUMPRODUCT(($B$10:$B$199=$G15)*($D$10:$D$199=U$8)*ROW($10:$199))))</f>
        <v/>
      </c>
      <c r="V15" s="22" t="str" cm="1">
        <f t="array" aca="1" ref="V15" ca="1">IF(OR($G15="",V$8=""),"",INDEX($E:$E,SUMPRODUCT(($B$10:$B$199=$G15)*($D$10:$D$199=V$8)*ROW($10:$199))))</f>
        <v/>
      </c>
      <c r="W15" s="22" t="str" cm="1">
        <f t="array" aca="1" ref="W15" ca="1">IF(OR($G15="",W$8=""),"",INDEX($E:$E,SUMPRODUCT(($B$10:$B$199=$G15)*($D$10:$D$199=W$8)*ROW($10:$199))))</f>
        <v/>
      </c>
      <c r="X15" s="22" t="str" cm="1">
        <f t="array" aca="1" ref="X15" ca="1">IF(OR($G15="",X$8=""),"",INDEX($E:$E,SUMPRODUCT(($B$10:$B$199=$G15)*($D$10:$D$199=X$8)*ROW($10:$199))))</f>
        <v/>
      </c>
      <c r="Y15" s="22" t="str" cm="1">
        <f t="array" aca="1" ref="Y15" ca="1">IF(OR($G15="",Y$8=""),"",INDEX($E:$E,SUMPRODUCT(($B$10:$B$199=$G15)*($D$10:$D$199=Y$8)*ROW($10:$199))))</f>
        <v/>
      </c>
      <c r="Z15" s="22" t="str" cm="1">
        <f t="array" aca="1" ref="Z15" ca="1">IF(OR($G15="",Z$8=""),"",INDEX($E:$E,SUMPRODUCT(($B$10:$B$199=$G15)*($D$10:$D$199=Z$8)*ROW($10:$199))))</f>
        <v/>
      </c>
      <c r="AA15" s="22" t="str" cm="1">
        <f t="array" aca="1" ref="AA15" ca="1">IF(OR($G15="",AA$8=""),"",INDEX($E:$E,SUMPRODUCT(($B$10:$B$199=$G15)*($D$10:$D$199=AA$8)*ROW($10:$199))))</f>
        <v/>
      </c>
      <c r="AC15" s="23" t="str">
        <f t="shared" ca="1" si="0"/>
        <v/>
      </c>
      <c r="AD15" s="24" t="str">
        <f t="shared" ca="1" si="1"/>
        <v/>
      </c>
      <c r="AG15" s="59"/>
      <c r="AH15" s="24" t="str">
        <f t="shared" si="2"/>
        <v/>
      </c>
      <c r="AI15" s="15"/>
    </row>
    <row r="16" spans="1:35" ht="15" x14ac:dyDescent="0.25">
      <c r="A16" s="52" t="str">
        <f t="shared" si="3"/>
        <v/>
      </c>
      <c r="B16" s="25" t="str" cm="1">
        <f t="array" ref="B16">IF(Start!$B$31="Please avoid empty intermediate lines!","",IF(COUNTA(Start!$B$10:$B$29)&lt;2,"",IF(ROW(A7)&gt;COMBIN(COUNTA(Start!$B$10:$B$29),2),"",INDEX(Start!$B$10:$B$29,COUNTA(Start!$B$10:$B$29)-ROUND((2*ROW(A7))^0.5,0)))))</f>
        <v/>
      </c>
      <c r="C16" s="58"/>
      <c r="D16" s="25" t="str" cm="1">
        <f t="array" ref="D16">IF(Start!$B$31="Please avoid empty intermediate lines!","",IF(COUNTA(Start!$B$10:$B$29)&lt;2,"",IF(ROW(A7)&gt;COMBIN(COUNTA(Start!$B$10:$B$29),2),"",INDEX(Start!$B$10:$B$29,COUNTA(Start!$B$10:$B$29)+1-ROUND(((2*ROW(A7))^0.5-ROUND((2*ROW(A7))^0.5,)+0.5)/((2*ROW(A7))^0.5-(2*(ROW(A7)-1))^0.5),)))))</f>
        <v/>
      </c>
      <c r="E16" s="1" t="str">
        <f t="shared" si="4"/>
        <v/>
      </c>
      <c r="G16" s="2" t="str">
        <f>IF(OR(Start!$B17="",Start!$B$31="Please avoid empty intermediate lines!"),"",Start!$B17)</f>
        <v/>
      </c>
      <c r="H16" s="22" t="str">
        <f ca="1">IF(INDEX($H$9:$AA$28,COLUMNS($H16:H16),ROWS(H$9:H16))="","",1-INDEX($H$9:$AA$28,COLUMNS($H16:H16),ROWS(H$9:H16)))</f>
        <v/>
      </c>
      <c r="I16" s="22" t="str">
        <f ca="1">IF(INDEX($H$9:$AA$28,COLUMNS($H16:I16),ROWS(I$9:I16))="","",1-INDEX($H$9:$AA$28,COLUMNS($H16:I16),ROWS(I$9:I16)))</f>
        <v/>
      </c>
      <c r="J16" s="22" t="str">
        <f ca="1">IF(INDEX($H$9:$AA$28,COLUMNS($H16:J16),ROWS(J$9:J16))="","",1-INDEX($H$9:$AA$28,COLUMNS($H16:J16),ROWS(J$9:J16)))</f>
        <v/>
      </c>
      <c r="K16" s="22" t="str">
        <f ca="1">IF(INDEX($H$9:$AA$28,COLUMNS($H16:K16),ROWS(K$9:K16))="","",1-INDEX($H$9:$AA$28,COLUMNS($H16:K16),ROWS(K$9:K16)))</f>
        <v/>
      </c>
      <c r="L16" s="22" t="str">
        <f ca="1">IF(INDEX($H$9:$AA$28,COLUMNS($H16:L16),ROWS(L$9:L16))="","",1-INDEX($H$9:$AA$28,COLUMNS($H16:L16),ROWS(L$9:L16)))</f>
        <v/>
      </c>
      <c r="M16" s="22" t="str">
        <f ca="1">IF(INDEX($H$9:$AA$28,COLUMNS($H16:M16),ROWS(M$9:M16))="","",1-INDEX($H$9:$AA$28,COLUMNS($H16:M16),ROWS(M$9:M16)))</f>
        <v/>
      </c>
      <c r="N16" s="22" t="str">
        <f ca="1">IF(INDEX($H$9:$AA$28,COLUMNS($H16:N16),ROWS(N$9:N16))="","",1-INDEX($H$9:$AA$28,COLUMNS($H16:N16),ROWS(N$9:N16)))</f>
        <v/>
      </c>
      <c r="O16" s="22" t="s">
        <v>0</v>
      </c>
      <c r="P16" s="22" t="str" cm="1">
        <f t="array" aca="1" ref="P16" ca="1">IF(OR($G16="",P$8=""),"",INDEX($E:$E,SUMPRODUCT(($B$10:$B$199=$G16)*($D$10:$D$199=P$8)*ROW($10:$199))))</f>
        <v/>
      </c>
      <c r="Q16" s="22" t="str" cm="1">
        <f t="array" aca="1" ref="Q16" ca="1">IF(OR($G16="",Q$8=""),"",INDEX($E:$E,SUMPRODUCT(($B$10:$B$199=$G16)*($D$10:$D$199=Q$8)*ROW($10:$199))))</f>
        <v/>
      </c>
      <c r="R16" s="22" t="str" cm="1">
        <f t="array" aca="1" ref="R16" ca="1">IF(OR($G16="",R$8=""),"",INDEX($E:$E,SUMPRODUCT(($B$10:$B$199=$G16)*($D$10:$D$199=R$8)*ROW($10:$199))))</f>
        <v/>
      </c>
      <c r="S16" s="22" t="str" cm="1">
        <f t="array" aca="1" ref="S16" ca="1">IF(OR($G16="",S$8=""),"",INDEX($E:$E,SUMPRODUCT(($B$10:$B$199=$G16)*($D$10:$D$199=S$8)*ROW($10:$199))))</f>
        <v/>
      </c>
      <c r="T16" s="22" t="str" cm="1">
        <f t="array" aca="1" ref="T16" ca="1">IF(OR($G16="",T$8=""),"",INDEX($E:$E,SUMPRODUCT(($B$10:$B$199=$G16)*($D$10:$D$199=T$8)*ROW($10:$199))))</f>
        <v/>
      </c>
      <c r="U16" s="22" t="str" cm="1">
        <f t="array" aca="1" ref="U16" ca="1">IF(OR($G16="",U$8=""),"",INDEX($E:$E,SUMPRODUCT(($B$10:$B$199=$G16)*($D$10:$D$199=U$8)*ROW($10:$199))))</f>
        <v/>
      </c>
      <c r="V16" s="22" t="str" cm="1">
        <f t="array" aca="1" ref="V16" ca="1">IF(OR($G16="",V$8=""),"",INDEX($E:$E,SUMPRODUCT(($B$10:$B$199=$G16)*($D$10:$D$199=V$8)*ROW($10:$199))))</f>
        <v/>
      </c>
      <c r="W16" s="22" t="str" cm="1">
        <f t="array" aca="1" ref="W16" ca="1">IF(OR($G16="",W$8=""),"",INDEX($E:$E,SUMPRODUCT(($B$10:$B$199=$G16)*($D$10:$D$199=W$8)*ROW($10:$199))))</f>
        <v/>
      </c>
      <c r="X16" s="22" t="str" cm="1">
        <f t="array" aca="1" ref="X16" ca="1">IF(OR($G16="",X$8=""),"",INDEX($E:$E,SUMPRODUCT(($B$10:$B$199=$G16)*($D$10:$D$199=X$8)*ROW($10:$199))))</f>
        <v/>
      </c>
      <c r="Y16" s="22" t="str" cm="1">
        <f t="array" aca="1" ref="Y16" ca="1">IF(OR($G16="",Y$8=""),"",INDEX($E:$E,SUMPRODUCT(($B$10:$B$199=$G16)*($D$10:$D$199=Y$8)*ROW($10:$199))))</f>
        <v/>
      </c>
      <c r="Z16" s="22" t="str" cm="1">
        <f t="array" aca="1" ref="Z16" ca="1">IF(OR($G16="",Z$8=""),"",INDEX($E:$E,SUMPRODUCT(($B$10:$B$199=$G16)*($D$10:$D$199=Z$8)*ROW($10:$199))))</f>
        <v/>
      </c>
      <c r="AA16" s="22" t="str" cm="1">
        <f t="array" aca="1" ref="AA16" ca="1">IF(OR($G16="",AA$8=""),"",INDEX($E:$E,SUMPRODUCT(($B$10:$B$199=$G16)*($D$10:$D$199=AA$8)*ROW($10:$199))))</f>
        <v/>
      </c>
      <c r="AC16" s="23" t="str">
        <f t="shared" ca="1" si="0"/>
        <v/>
      </c>
      <c r="AD16" s="24" t="str">
        <f t="shared" ca="1" si="1"/>
        <v/>
      </c>
      <c r="AG16" s="59"/>
      <c r="AH16" s="24" t="str">
        <f t="shared" si="2"/>
        <v/>
      </c>
      <c r="AI16" s="15"/>
    </row>
    <row r="17" spans="1:35" ht="15" x14ac:dyDescent="0.25">
      <c r="A17" s="52" t="str">
        <f t="shared" si="3"/>
        <v/>
      </c>
      <c r="B17" s="25" t="str" cm="1">
        <f t="array" ref="B17">IF(Start!$B$31="Please avoid empty intermediate lines!","",IF(COUNTA(Start!$B$10:$B$29)&lt;2,"",IF(ROW(A8)&gt;COMBIN(COUNTA(Start!$B$10:$B$29),2),"",INDEX(Start!$B$10:$B$29,COUNTA(Start!$B$10:$B$29)-ROUND((2*ROW(A8))^0.5,0)))))</f>
        <v/>
      </c>
      <c r="C17" s="58"/>
      <c r="D17" s="25" t="str" cm="1">
        <f t="array" ref="D17">IF(Start!$B$31="Please avoid empty intermediate lines!","",IF(COUNTA(Start!$B$10:$B$29)&lt;2,"",IF(ROW(A8)&gt;COMBIN(COUNTA(Start!$B$10:$B$29),2),"",INDEX(Start!$B$10:$B$29,COUNTA(Start!$B$10:$B$29)+1-ROUND(((2*ROW(A8))^0.5-ROUND((2*ROW(A8))^0.5,)+0.5)/((2*ROW(A8))^0.5-(2*(ROW(A8)-1))^0.5),)))))</f>
        <v/>
      </c>
      <c r="E17" s="1" t="str">
        <f t="shared" si="4"/>
        <v/>
      </c>
      <c r="G17" s="2" t="str">
        <f>IF(OR(Start!$B18="",Start!$B$31="Please avoid empty intermediate lines!"),"",Start!$B18)</f>
        <v/>
      </c>
      <c r="H17" s="22" t="str">
        <f ca="1">IF(INDEX($H$9:$AA$28,COLUMNS($H17:H17),ROWS(H$9:H17))="","",1-INDEX($H$9:$AA$28,COLUMNS($H17:H17),ROWS(H$9:H17)))</f>
        <v/>
      </c>
      <c r="I17" s="22" t="str">
        <f ca="1">IF(INDEX($H$9:$AA$28,COLUMNS($H17:I17),ROWS(I$9:I17))="","",1-INDEX($H$9:$AA$28,COLUMNS($H17:I17),ROWS(I$9:I17)))</f>
        <v/>
      </c>
      <c r="J17" s="22" t="str">
        <f ca="1">IF(INDEX($H$9:$AA$28,COLUMNS($H17:J17),ROWS(J$9:J17))="","",1-INDEX($H$9:$AA$28,COLUMNS($H17:J17),ROWS(J$9:J17)))</f>
        <v/>
      </c>
      <c r="K17" s="22" t="str">
        <f ca="1">IF(INDEX($H$9:$AA$28,COLUMNS($H17:K17),ROWS(K$9:K17))="","",1-INDEX($H$9:$AA$28,COLUMNS($H17:K17),ROWS(K$9:K17)))</f>
        <v/>
      </c>
      <c r="L17" s="22" t="str">
        <f ca="1">IF(INDEX($H$9:$AA$28,COLUMNS($H17:L17),ROWS(L$9:L17))="","",1-INDEX($H$9:$AA$28,COLUMNS($H17:L17),ROWS(L$9:L17)))</f>
        <v/>
      </c>
      <c r="M17" s="22" t="str">
        <f ca="1">IF(INDEX($H$9:$AA$28,COLUMNS($H17:M17),ROWS(M$9:M17))="","",1-INDEX($H$9:$AA$28,COLUMNS($H17:M17),ROWS(M$9:M17)))</f>
        <v/>
      </c>
      <c r="N17" s="22" t="str">
        <f ca="1">IF(INDEX($H$9:$AA$28,COLUMNS($H17:N17),ROWS(N$9:N17))="","",1-INDEX($H$9:$AA$28,COLUMNS($H17:N17),ROWS(N$9:N17)))</f>
        <v/>
      </c>
      <c r="O17" s="22" t="str">
        <f ca="1">IF(INDEX($H$9:$AA$28,COLUMNS($H17:O17),ROWS(O$9:O17))="","",1-INDEX($H$9:$AA$28,COLUMNS($H17:O17),ROWS(O$9:O17)))</f>
        <v/>
      </c>
      <c r="P17" s="22" t="s">
        <v>0</v>
      </c>
      <c r="Q17" s="22" t="str" cm="1">
        <f t="array" aca="1" ref="Q17" ca="1">IF(OR($G17="",Q$8=""),"",INDEX($E:$E,SUMPRODUCT(($B$10:$B$199=$G17)*($D$10:$D$199=Q$8)*ROW($10:$199))))</f>
        <v/>
      </c>
      <c r="R17" s="22" t="str" cm="1">
        <f t="array" aca="1" ref="R17" ca="1">IF(OR($G17="",R$8=""),"",INDEX($E:$E,SUMPRODUCT(($B$10:$B$199=$G17)*($D$10:$D$199=R$8)*ROW($10:$199))))</f>
        <v/>
      </c>
      <c r="S17" s="22" t="str" cm="1">
        <f t="array" aca="1" ref="S17" ca="1">IF(OR($G17="",S$8=""),"",INDEX($E:$E,SUMPRODUCT(($B$10:$B$199=$G17)*($D$10:$D$199=S$8)*ROW($10:$199))))</f>
        <v/>
      </c>
      <c r="T17" s="22" t="str" cm="1">
        <f t="array" aca="1" ref="T17" ca="1">IF(OR($G17="",T$8=""),"",INDEX($E:$E,SUMPRODUCT(($B$10:$B$199=$G17)*($D$10:$D$199=T$8)*ROW($10:$199))))</f>
        <v/>
      </c>
      <c r="U17" s="22" t="str" cm="1">
        <f t="array" aca="1" ref="U17" ca="1">IF(OR($G17="",U$8=""),"",INDEX($E:$E,SUMPRODUCT(($B$10:$B$199=$G17)*($D$10:$D$199=U$8)*ROW($10:$199))))</f>
        <v/>
      </c>
      <c r="V17" s="22" t="str" cm="1">
        <f t="array" aca="1" ref="V17" ca="1">IF(OR($G17="",V$8=""),"",INDEX($E:$E,SUMPRODUCT(($B$10:$B$199=$G17)*($D$10:$D$199=V$8)*ROW($10:$199))))</f>
        <v/>
      </c>
      <c r="W17" s="22" t="str" cm="1">
        <f t="array" aca="1" ref="W17" ca="1">IF(OR($G17="",W$8=""),"",INDEX($E:$E,SUMPRODUCT(($B$10:$B$199=$G17)*($D$10:$D$199=W$8)*ROW($10:$199))))</f>
        <v/>
      </c>
      <c r="X17" s="22" t="str" cm="1">
        <f t="array" aca="1" ref="X17" ca="1">IF(OR($G17="",X$8=""),"",INDEX($E:$E,SUMPRODUCT(($B$10:$B$199=$G17)*($D$10:$D$199=X$8)*ROW($10:$199))))</f>
        <v/>
      </c>
      <c r="Y17" s="22" t="str" cm="1">
        <f t="array" aca="1" ref="Y17" ca="1">IF(OR($G17="",Y$8=""),"",INDEX($E:$E,SUMPRODUCT(($B$10:$B$199=$G17)*($D$10:$D$199=Y$8)*ROW($10:$199))))</f>
        <v/>
      </c>
      <c r="Z17" s="22" t="str" cm="1">
        <f t="array" aca="1" ref="Z17" ca="1">IF(OR($G17="",Z$8=""),"",INDEX($E:$E,SUMPRODUCT(($B$10:$B$199=$G17)*($D$10:$D$199=Z$8)*ROW($10:$199))))</f>
        <v/>
      </c>
      <c r="AA17" s="22" t="str" cm="1">
        <f t="array" aca="1" ref="AA17" ca="1">IF(OR($G17="",AA$8=""),"",INDEX($E:$E,SUMPRODUCT(($B$10:$B$199=$G17)*($D$10:$D$199=AA$8)*ROW($10:$199))))</f>
        <v/>
      </c>
      <c r="AC17" s="23" t="str">
        <f t="shared" ca="1" si="0"/>
        <v/>
      </c>
      <c r="AD17" s="24" t="str">
        <f t="shared" ca="1" si="1"/>
        <v/>
      </c>
      <c r="AG17" s="59"/>
      <c r="AH17" s="24" t="str">
        <f t="shared" si="2"/>
        <v/>
      </c>
      <c r="AI17" s="15"/>
    </row>
    <row r="18" spans="1:35" ht="15" x14ac:dyDescent="0.25">
      <c r="A18" s="52" t="str">
        <f t="shared" si="3"/>
        <v/>
      </c>
      <c r="B18" s="25" t="str" cm="1">
        <f t="array" ref="B18">IF(Start!$B$31="Please avoid empty intermediate lines!","",IF(COUNTA(Start!$B$10:$B$29)&lt;2,"",IF(ROW(A9)&gt;COMBIN(COUNTA(Start!$B$10:$B$29),2),"",INDEX(Start!$B$10:$B$29,COUNTA(Start!$B$10:$B$29)-ROUND((2*ROW(A9))^0.5,0)))))</f>
        <v/>
      </c>
      <c r="C18" s="58"/>
      <c r="D18" s="25" t="str" cm="1">
        <f t="array" ref="D18">IF(Start!$B$31="Please avoid empty intermediate lines!","",IF(COUNTA(Start!$B$10:$B$29)&lt;2,"",IF(ROW(A9)&gt;COMBIN(COUNTA(Start!$B$10:$B$29),2),"",INDEX(Start!$B$10:$B$29,COUNTA(Start!$B$10:$B$29)+1-ROUND(((2*ROW(A9))^0.5-ROUND((2*ROW(A9))^0.5,)+0.5)/((2*ROW(A9))^0.5-(2*(ROW(A9)-1))^0.5),)))))</f>
        <v/>
      </c>
      <c r="E18" s="1" t="str">
        <f t="shared" si="4"/>
        <v/>
      </c>
      <c r="G18" s="2" t="str">
        <f>IF(OR(Start!$B19="",Start!$B$31="Please avoid empty intermediate lines!"),"",Start!$B19)</f>
        <v/>
      </c>
      <c r="H18" s="22" t="str">
        <f ca="1">IF(INDEX($H$9:$AA$28,COLUMNS($H18:H18),ROWS(H$9:H18))="","",1-INDEX($H$9:$AA$28,COLUMNS($H18:H18),ROWS(H$9:H18)))</f>
        <v/>
      </c>
      <c r="I18" s="22" t="str">
        <f ca="1">IF(INDEX($H$9:$AA$28,COLUMNS($H18:I18),ROWS(I$9:I18))="","",1-INDEX($H$9:$AA$28,COLUMNS($H18:I18),ROWS(I$9:I18)))</f>
        <v/>
      </c>
      <c r="J18" s="22" t="str">
        <f ca="1">IF(INDEX($H$9:$AA$28,COLUMNS($H18:J18),ROWS(J$9:J18))="","",1-INDEX($H$9:$AA$28,COLUMNS($H18:J18),ROWS(J$9:J18)))</f>
        <v/>
      </c>
      <c r="K18" s="22" t="str">
        <f ca="1">IF(INDEX($H$9:$AA$28,COLUMNS($H18:K18),ROWS(K$9:K18))="","",1-INDEX($H$9:$AA$28,COLUMNS($H18:K18),ROWS(K$9:K18)))</f>
        <v/>
      </c>
      <c r="L18" s="22" t="str">
        <f ca="1">IF(INDEX($H$9:$AA$28,COLUMNS($H18:L18),ROWS(L$9:L18))="","",1-INDEX($H$9:$AA$28,COLUMNS($H18:L18),ROWS(L$9:L18)))</f>
        <v/>
      </c>
      <c r="M18" s="22" t="str">
        <f ca="1">IF(INDEX($H$9:$AA$28,COLUMNS($H18:M18),ROWS(M$9:M18))="","",1-INDEX($H$9:$AA$28,COLUMNS($H18:M18),ROWS(M$9:M18)))</f>
        <v/>
      </c>
      <c r="N18" s="22" t="str">
        <f ca="1">IF(INDEX($H$9:$AA$28,COLUMNS($H18:N18),ROWS(N$9:N18))="","",1-INDEX($H$9:$AA$28,COLUMNS($H18:N18),ROWS(N$9:N18)))</f>
        <v/>
      </c>
      <c r="O18" s="22" t="str">
        <f ca="1">IF(INDEX($H$9:$AA$28,COLUMNS($H18:O18),ROWS(O$9:O18))="","",1-INDEX($H$9:$AA$28,COLUMNS($H18:O18),ROWS(O$9:O18)))</f>
        <v/>
      </c>
      <c r="P18" s="22" t="str">
        <f ca="1">IF(INDEX($H$9:$AA$28,COLUMNS($H18:P18),ROWS(P$9:P18))="","",1-INDEX($H$9:$AA$28,COLUMNS($H18:P18),ROWS(P$9:P18)))</f>
        <v/>
      </c>
      <c r="Q18" s="22" t="s">
        <v>0</v>
      </c>
      <c r="R18" s="22" t="str" cm="1">
        <f t="array" aca="1" ref="R18" ca="1">IF(OR($G18="",R$8=""),"",INDEX($E:$E,SUMPRODUCT(($B$10:$B$199=$G18)*($D$10:$D$199=R$8)*ROW($10:$199))))</f>
        <v/>
      </c>
      <c r="S18" s="22" t="str" cm="1">
        <f t="array" aca="1" ref="S18" ca="1">IF(OR($G18="",S$8=""),"",INDEX($E:$E,SUMPRODUCT(($B$10:$B$199=$G18)*($D$10:$D$199=S$8)*ROW($10:$199))))</f>
        <v/>
      </c>
      <c r="T18" s="22" t="str" cm="1">
        <f t="array" aca="1" ref="T18" ca="1">IF(OR($G18="",T$8=""),"",INDEX($E:$E,SUMPRODUCT(($B$10:$B$199=$G18)*($D$10:$D$199=T$8)*ROW($10:$199))))</f>
        <v/>
      </c>
      <c r="U18" s="22" t="str" cm="1">
        <f t="array" aca="1" ref="U18" ca="1">IF(OR($G18="",U$8=""),"",INDEX($E:$E,SUMPRODUCT(($B$10:$B$199=$G18)*($D$10:$D$199=U$8)*ROW($10:$199))))</f>
        <v/>
      </c>
      <c r="V18" s="22" t="str" cm="1">
        <f t="array" aca="1" ref="V18" ca="1">IF(OR($G18="",V$8=""),"",INDEX($E:$E,SUMPRODUCT(($B$10:$B$199=$G18)*($D$10:$D$199=V$8)*ROW($10:$199))))</f>
        <v/>
      </c>
      <c r="W18" s="22" t="str" cm="1">
        <f t="array" aca="1" ref="W18" ca="1">IF(OR($G18="",W$8=""),"",INDEX($E:$E,SUMPRODUCT(($B$10:$B$199=$G18)*($D$10:$D$199=W$8)*ROW($10:$199))))</f>
        <v/>
      </c>
      <c r="X18" s="22" t="str" cm="1">
        <f t="array" aca="1" ref="X18" ca="1">IF(OR($G18="",X$8=""),"",INDEX($E:$E,SUMPRODUCT(($B$10:$B$199=$G18)*($D$10:$D$199=X$8)*ROW($10:$199))))</f>
        <v/>
      </c>
      <c r="Y18" s="22" t="str" cm="1">
        <f t="array" aca="1" ref="Y18" ca="1">IF(OR($G18="",Y$8=""),"",INDEX($E:$E,SUMPRODUCT(($B$10:$B$199=$G18)*($D$10:$D$199=Y$8)*ROW($10:$199))))</f>
        <v/>
      </c>
      <c r="Z18" s="22" t="str" cm="1">
        <f t="array" aca="1" ref="Z18" ca="1">IF(OR($G18="",Z$8=""),"",INDEX($E:$E,SUMPRODUCT(($B$10:$B$199=$G18)*($D$10:$D$199=Z$8)*ROW($10:$199))))</f>
        <v/>
      </c>
      <c r="AA18" s="22" t="str" cm="1">
        <f t="array" aca="1" ref="AA18" ca="1">IF(OR($G18="",AA$8=""),"",INDEX($E:$E,SUMPRODUCT(($B$10:$B$199=$G18)*($D$10:$D$199=AA$8)*ROW($10:$199))))</f>
        <v/>
      </c>
      <c r="AC18" s="23" t="str">
        <f t="shared" ca="1" si="0"/>
        <v/>
      </c>
      <c r="AD18" s="24" t="str">
        <f t="shared" ca="1" si="1"/>
        <v/>
      </c>
      <c r="AG18" s="59"/>
      <c r="AH18" s="24" t="str">
        <f t="shared" si="2"/>
        <v/>
      </c>
      <c r="AI18" s="15"/>
    </row>
    <row r="19" spans="1:35" ht="15" x14ac:dyDescent="0.25">
      <c r="A19" s="52" t="str">
        <f t="shared" si="3"/>
        <v/>
      </c>
      <c r="B19" s="25" t="str" cm="1">
        <f t="array" ref="B19">IF(Start!$B$31="Please avoid empty intermediate lines!","",IF(COUNTA(Start!$B$10:$B$29)&lt;2,"",IF(ROW(A10)&gt;COMBIN(COUNTA(Start!$B$10:$B$29),2),"",INDEX(Start!$B$10:$B$29,COUNTA(Start!$B$10:$B$29)-ROUND((2*ROW(A10))^0.5,0)))))</f>
        <v/>
      </c>
      <c r="C19" s="58"/>
      <c r="D19" s="25" t="str" cm="1">
        <f t="array" ref="D19">IF(Start!$B$31="Please avoid empty intermediate lines!","",IF(COUNTA(Start!$B$10:$B$29)&lt;2,"",IF(ROW(A10)&gt;COMBIN(COUNTA(Start!$B$10:$B$29),2),"",INDEX(Start!$B$10:$B$29,COUNTA(Start!$B$10:$B$29)+1-ROUND(((2*ROW(A10))^0.5-ROUND((2*ROW(A10))^0.5,)+0.5)/((2*ROW(A10))^0.5-(2*(ROW(A10)-1))^0.5),)))))</f>
        <v/>
      </c>
      <c r="E19" s="1" t="str">
        <f t="shared" si="4"/>
        <v/>
      </c>
      <c r="G19" s="2" t="str">
        <f>IF(OR(Start!$B20="",Start!$B$31="Please avoid empty intermediate lines!"),"",Start!$B20)</f>
        <v/>
      </c>
      <c r="H19" s="22" t="str">
        <f ca="1">IF(INDEX($H$9:$AA$28,COLUMNS($H19:H19),ROWS(H$9:H19))="","",1-INDEX($H$9:$AA$28,COLUMNS($H19:H19),ROWS(H$9:H19)))</f>
        <v/>
      </c>
      <c r="I19" s="22" t="str">
        <f ca="1">IF(INDEX($H$9:$AA$28,COLUMNS($H19:I19),ROWS(I$9:I19))="","",1-INDEX($H$9:$AA$28,COLUMNS($H19:I19),ROWS(I$9:I19)))</f>
        <v/>
      </c>
      <c r="J19" s="22" t="str">
        <f ca="1">IF(INDEX($H$9:$AA$28,COLUMNS($H19:J19),ROWS(J$9:J19))="","",1-INDEX($H$9:$AA$28,COLUMNS($H19:J19),ROWS(J$9:J19)))</f>
        <v/>
      </c>
      <c r="K19" s="22" t="str">
        <f ca="1">IF(INDEX($H$9:$AA$28,COLUMNS($H19:K19),ROWS(K$9:K19))="","",1-INDEX($H$9:$AA$28,COLUMNS($H19:K19),ROWS(K$9:K19)))</f>
        <v/>
      </c>
      <c r="L19" s="22" t="str">
        <f ca="1">IF(INDEX($H$9:$AA$28,COLUMNS($H19:L19),ROWS(L$9:L19))="","",1-INDEX($H$9:$AA$28,COLUMNS($H19:L19),ROWS(L$9:L19)))</f>
        <v/>
      </c>
      <c r="M19" s="22" t="str">
        <f ca="1">IF(INDEX($H$9:$AA$28,COLUMNS($H19:M19),ROWS(M$9:M19))="","",1-INDEX($H$9:$AA$28,COLUMNS($H19:M19),ROWS(M$9:M19)))</f>
        <v/>
      </c>
      <c r="N19" s="22" t="str">
        <f ca="1">IF(INDEX($H$9:$AA$28,COLUMNS($H19:N19),ROWS(N$9:N19))="","",1-INDEX($H$9:$AA$28,COLUMNS($H19:N19),ROWS(N$9:N19)))</f>
        <v/>
      </c>
      <c r="O19" s="22" t="str">
        <f ca="1">IF(INDEX($H$9:$AA$28,COLUMNS($H19:O19),ROWS(O$9:O19))="","",1-INDEX($H$9:$AA$28,COLUMNS($H19:O19),ROWS(O$9:O19)))</f>
        <v/>
      </c>
      <c r="P19" s="22" t="str">
        <f ca="1">IF(INDEX($H$9:$AA$28,COLUMNS($H19:P19),ROWS(P$9:P19))="","",1-INDEX($H$9:$AA$28,COLUMNS($H19:P19),ROWS(P$9:P19)))</f>
        <v/>
      </c>
      <c r="Q19" s="22" t="str">
        <f ca="1">IF(INDEX($H$9:$AA$28,COLUMNS($H19:Q19),ROWS(Q$9:Q19))="","",1-INDEX($H$9:$AA$28,COLUMNS($H19:Q19),ROWS(Q$9:Q19)))</f>
        <v/>
      </c>
      <c r="R19" s="22" t="s">
        <v>0</v>
      </c>
      <c r="S19" s="22" t="str" cm="1">
        <f t="array" aca="1" ref="S19" ca="1">IF(OR($G19="",S$8=""),"",INDEX($E:$E,SUMPRODUCT(($B$10:$B$199=$G19)*($D$10:$D$199=S$8)*ROW($10:$199))))</f>
        <v/>
      </c>
      <c r="T19" s="22" t="str" cm="1">
        <f t="array" aca="1" ref="T19" ca="1">IF(OR($G19="",T$8=""),"",INDEX($E:$E,SUMPRODUCT(($B$10:$B$199=$G19)*($D$10:$D$199=T$8)*ROW($10:$199))))</f>
        <v/>
      </c>
      <c r="U19" s="22" t="str" cm="1">
        <f t="array" aca="1" ref="U19" ca="1">IF(OR($G19="",U$8=""),"",INDEX($E:$E,SUMPRODUCT(($B$10:$B$199=$G19)*($D$10:$D$199=U$8)*ROW($10:$199))))</f>
        <v/>
      </c>
      <c r="V19" s="22" t="str" cm="1">
        <f t="array" aca="1" ref="V19" ca="1">IF(OR($G19="",V$8=""),"",INDEX($E:$E,SUMPRODUCT(($B$10:$B$199=$G19)*($D$10:$D$199=V$8)*ROW($10:$199))))</f>
        <v/>
      </c>
      <c r="W19" s="22" t="str" cm="1">
        <f t="array" aca="1" ref="W19" ca="1">IF(OR($G19="",W$8=""),"",INDEX($E:$E,SUMPRODUCT(($B$10:$B$199=$G19)*($D$10:$D$199=W$8)*ROW($10:$199))))</f>
        <v/>
      </c>
      <c r="X19" s="22" t="str" cm="1">
        <f t="array" aca="1" ref="X19" ca="1">IF(OR($G19="",X$8=""),"",INDEX($E:$E,SUMPRODUCT(($B$10:$B$199=$G19)*($D$10:$D$199=X$8)*ROW($10:$199))))</f>
        <v/>
      </c>
      <c r="Y19" s="22" t="str" cm="1">
        <f t="array" aca="1" ref="Y19" ca="1">IF(OR($G19="",Y$8=""),"",INDEX($E:$E,SUMPRODUCT(($B$10:$B$199=$G19)*($D$10:$D$199=Y$8)*ROW($10:$199))))</f>
        <v/>
      </c>
      <c r="Z19" s="22" t="str" cm="1">
        <f t="array" aca="1" ref="Z19" ca="1">IF(OR($G19="",Z$8=""),"",INDEX($E:$E,SUMPRODUCT(($B$10:$B$199=$G19)*($D$10:$D$199=Z$8)*ROW($10:$199))))</f>
        <v/>
      </c>
      <c r="AA19" s="22" t="str" cm="1">
        <f t="array" aca="1" ref="AA19" ca="1">IF(OR($G19="",AA$8=""),"",INDEX($E:$E,SUMPRODUCT(($B$10:$B$199=$G19)*($D$10:$D$199=AA$8)*ROW($10:$199))))</f>
        <v/>
      </c>
      <c r="AC19" s="23" t="str">
        <f t="shared" ca="1" si="0"/>
        <v/>
      </c>
      <c r="AD19" s="24" t="str">
        <f t="shared" ca="1" si="1"/>
        <v/>
      </c>
      <c r="AG19" s="59"/>
      <c r="AH19" s="24" t="str">
        <f t="shared" si="2"/>
        <v/>
      </c>
      <c r="AI19" s="15"/>
    </row>
    <row r="20" spans="1:35" ht="15" x14ac:dyDescent="0.25">
      <c r="A20" s="52" t="str">
        <f t="shared" si="3"/>
        <v/>
      </c>
      <c r="B20" s="25" t="str" cm="1">
        <f t="array" ref="B20">IF(Start!$B$31="Please avoid empty intermediate lines!","",IF(COUNTA(Start!$B$10:$B$29)&lt;2,"",IF(ROW(A11)&gt;COMBIN(COUNTA(Start!$B$10:$B$29),2),"",INDEX(Start!$B$10:$B$29,COUNTA(Start!$B$10:$B$29)-ROUND((2*ROW(A11))^0.5,0)))))</f>
        <v/>
      </c>
      <c r="C20" s="58"/>
      <c r="D20" s="25" t="str" cm="1">
        <f t="array" ref="D20">IF(Start!$B$31="Please avoid empty intermediate lines!","",IF(COUNTA(Start!$B$10:$B$29)&lt;2,"",IF(ROW(A11)&gt;COMBIN(COUNTA(Start!$B$10:$B$29),2),"",INDEX(Start!$B$10:$B$29,COUNTA(Start!$B$10:$B$29)+1-ROUND(((2*ROW(A11))^0.5-ROUND((2*ROW(A11))^0.5,)+0.5)/((2*ROW(A11))^0.5-(2*(ROW(A11)-1))^0.5),)))))</f>
        <v/>
      </c>
      <c r="E20" s="1" t="str">
        <f t="shared" si="4"/>
        <v/>
      </c>
      <c r="G20" s="2" t="str">
        <f>IF(OR(Start!$B21="",Start!$B$31="Please avoid empty intermediate lines!"),"",Start!$B21)</f>
        <v/>
      </c>
      <c r="H20" s="22" t="str">
        <f ca="1">IF(INDEX($H$9:$AA$28,COLUMNS($H20:H20),ROWS(H$9:H20))="","",1-INDEX($H$9:$AA$28,COLUMNS($H20:H20),ROWS(H$9:H20)))</f>
        <v/>
      </c>
      <c r="I20" s="22" t="str">
        <f ca="1">IF(INDEX($H$9:$AA$28,COLUMNS($H20:I20),ROWS(I$9:I20))="","",1-INDEX($H$9:$AA$28,COLUMNS($H20:I20),ROWS(I$9:I20)))</f>
        <v/>
      </c>
      <c r="J20" s="22" t="str">
        <f ca="1">IF(INDEX($H$9:$AA$28,COLUMNS($H20:J20),ROWS(J$9:J20))="","",1-INDEX($H$9:$AA$28,COLUMNS($H20:J20),ROWS(J$9:J20)))</f>
        <v/>
      </c>
      <c r="K20" s="22" t="str">
        <f ca="1">IF(INDEX($H$9:$AA$28,COLUMNS($H20:K20),ROWS(K$9:K20))="","",1-INDEX($H$9:$AA$28,COLUMNS($H20:K20),ROWS(K$9:K20)))</f>
        <v/>
      </c>
      <c r="L20" s="22" t="str">
        <f ca="1">IF(INDEX($H$9:$AA$28,COLUMNS($H20:L20),ROWS(L$9:L20))="","",1-INDEX($H$9:$AA$28,COLUMNS($H20:L20),ROWS(L$9:L20)))</f>
        <v/>
      </c>
      <c r="M20" s="22" t="str">
        <f ca="1">IF(INDEX($H$9:$AA$28,COLUMNS($H20:M20),ROWS(M$9:M20))="","",1-INDEX($H$9:$AA$28,COLUMNS($H20:M20),ROWS(M$9:M20)))</f>
        <v/>
      </c>
      <c r="N20" s="22" t="str">
        <f ca="1">IF(INDEX($H$9:$AA$28,COLUMNS($H20:N20),ROWS(N$9:N20))="","",1-INDEX($H$9:$AA$28,COLUMNS($H20:N20),ROWS(N$9:N20)))</f>
        <v/>
      </c>
      <c r="O20" s="22" t="str">
        <f ca="1">IF(INDEX($H$9:$AA$28,COLUMNS($H20:O20),ROWS(O$9:O20))="","",1-INDEX($H$9:$AA$28,COLUMNS($H20:O20),ROWS(O$9:O20)))</f>
        <v/>
      </c>
      <c r="P20" s="22" t="str">
        <f ca="1">IF(INDEX($H$9:$AA$28,COLUMNS($H20:P20),ROWS(P$9:P20))="","",1-INDEX($H$9:$AA$28,COLUMNS($H20:P20),ROWS(P$9:P20)))</f>
        <v/>
      </c>
      <c r="Q20" s="22" t="str">
        <f ca="1">IF(INDEX($H$9:$AA$28,COLUMNS($H20:Q20),ROWS(Q$9:Q20))="","",1-INDEX($H$9:$AA$28,COLUMNS($H20:Q20),ROWS(Q$9:Q20)))</f>
        <v/>
      </c>
      <c r="R20" s="22" t="str">
        <f ca="1">IF(INDEX($H$9:$AA$28,COLUMNS($H20:R20),ROWS(R$9:R20))="","",1-INDEX($H$9:$AA$28,COLUMNS($H20:R20),ROWS(R$9:R20)))</f>
        <v/>
      </c>
      <c r="S20" s="22" t="s">
        <v>0</v>
      </c>
      <c r="T20" s="22" t="str" cm="1">
        <f t="array" aca="1" ref="T20" ca="1">IF(OR($G20="",T$8=""),"",INDEX($E:$E,SUMPRODUCT(($B$10:$B$199=$G20)*($D$10:$D$199=T$8)*ROW($10:$199))))</f>
        <v/>
      </c>
      <c r="U20" s="22" t="str" cm="1">
        <f t="array" aca="1" ref="U20" ca="1">IF(OR($G20="",U$8=""),"",INDEX($E:$E,SUMPRODUCT(($B$10:$B$199=$G20)*($D$10:$D$199=U$8)*ROW($10:$199))))</f>
        <v/>
      </c>
      <c r="V20" s="22" t="str" cm="1">
        <f t="array" aca="1" ref="V20" ca="1">IF(OR($G20="",V$8=""),"",INDEX($E:$E,SUMPRODUCT(($B$10:$B$199=$G20)*($D$10:$D$199=V$8)*ROW($10:$199))))</f>
        <v/>
      </c>
      <c r="W20" s="22" t="str" cm="1">
        <f t="array" aca="1" ref="W20" ca="1">IF(OR($G20="",W$8=""),"",INDEX($E:$E,SUMPRODUCT(($B$10:$B$199=$G20)*($D$10:$D$199=W$8)*ROW($10:$199))))</f>
        <v/>
      </c>
      <c r="X20" s="22" t="str" cm="1">
        <f t="array" aca="1" ref="X20" ca="1">IF(OR($G20="",X$8=""),"",INDEX($E:$E,SUMPRODUCT(($B$10:$B$199=$G20)*($D$10:$D$199=X$8)*ROW($10:$199))))</f>
        <v/>
      </c>
      <c r="Y20" s="22" t="str" cm="1">
        <f t="array" aca="1" ref="Y20" ca="1">IF(OR($G20="",Y$8=""),"",INDEX($E:$E,SUMPRODUCT(($B$10:$B$199=$G20)*($D$10:$D$199=Y$8)*ROW($10:$199))))</f>
        <v/>
      </c>
      <c r="Z20" s="22" t="str" cm="1">
        <f t="array" aca="1" ref="Z20" ca="1">IF(OR($G20="",Z$8=""),"",INDEX($E:$E,SUMPRODUCT(($B$10:$B$199=$G20)*($D$10:$D$199=Z$8)*ROW($10:$199))))</f>
        <v/>
      </c>
      <c r="AA20" s="22" t="str" cm="1">
        <f t="array" aca="1" ref="AA20" ca="1">IF(OR($G20="",AA$8=""),"",INDEX($E:$E,SUMPRODUCT(($B$10:$B$199=$G20)*($D$10:$D$199=AA$8)*ROW($10:$199))))</f>
        <v/>
      </c>
      <c r="AC20" s="23" t="str">
        <f t="shared" ca="1" si="0"/>
        <v/>
      </c>
      <c r="AD20" s="24" t="str">
        <f t="shared" ca="1" si="1"/>
        <v/>
      </c>
      <c r="AG20" s="59"/>
      <c r="AH20" s="24" t="str">
        <f t="shared" si="2"/>
        <v/>
      </c>
      <c r="AI20" s="15"/>
    </row>
    <row r="21" spans="1:35" ht="15" x14ac:dyDescent="0.25">
      <c r="A21" s="52" t="str">
        <f t="shared" si="3"/>
        <v/>
      </c>
      <c r="B21" s="25" t="str" cm="1">
        <f t="array" ref="B21">IF(Start!$B$31="Please avoid empty intermediate lines!","",IF(COUNTA(Start!$B$10:$B$29)&lt;2,"",IF(ROW(A12)&gt;COMBIN(COUNTA(Start!$B$10:$B$29),2),"",INDEX(Start!$B$10:$B$29,COUNTA(Start!$B$10:$B$29)-ROUND((2*ROW(A12))^0.5,0)))))</f>
        <v/>
      </c>
      <c r="C21" s="58"/>
      <c r="D21" s="25" t="str" cm="1">
        <f t="array" ref="D21">IF(Start!$B$31="Please avoid empty intermediate lines!","",IF(COUNTA(Start!$B$10:$B$29)&lt;2,"",IF(ROW(A12)&gt;COMBIN(COUNTA(Start!$B$10:$B$29),2),"",INDEX(Start!$B$10:$B$29,COUNTA(Start!$B$10:$B$29)+1-ROUND(((2*ROW(A12))^0.5-ROUND((2*ROW(A12))^0.5,)+0.5)/((2*ROW(A12))^0.5-(2*(ROW(A12)-1))^0.5),)))))</f>
        <v/>
      </c>
      <c r="E21" s="1" t="str">
        <f t="shared" si="4"/>
        <v/>
      </c>
      <c r="G21" s="2" t="str">
        <f>IF(OR(Start!$B22="",Start!$B$31="Please avoid empty intermediate lines!"),"",Start!$B22)</f>
        <v/>
      </c>
      <c r="H21" s="22" t="str">
        <f ca="1">IF(INDEX($H$9:$AA$28,COLUMNS($H21:H21),ROWS(H$9:H21))="","",1-INDEX($H$9:$AA$28,COLUMNS($H21:H21),ROWS(H$9:H21)))</f>
        <v/>
      </c>
      <c r="I21" s="22" t="str">
        <f ca="1">IF(INDEX($H$9:$AA$28,COLUMNS($H21:I21),ROWS(I$9:I21))="","",1-INDEX($H$9:$AA$28,COLUMNS($H21:I21),ROWS(I$9:I21)))</f>
        <v/>
      </c>
      <c r="J21" s="22" t="str">
        <f ca="1">IF(INDEX($H$9:$AA$28,COLUMNS($H21:J21),ROWS(J$9:J21))="","",1-INDEX($H$9:$AA$28,COLUMNS($H21:J21),ROWS(J$9:J21)))</f>
        <v/>
      </c>
      <c r="K21" s="22" t="str">
        <f ca="1">IF(INDEX($H$9:$AA$28,COLUMNS($H21:K21),ROWS(K$9:K21))="","",1-INDEX($H$9:$AA$28,COLUMNS($H21:K21),ROWS(K$9:K21)))</f>
        <v/>
      </c>
      <c r="L21" s="22" t="str">
        <f ca="1">IF(INDEX($H$9:$AA$28,COLUMNS($H21:L21),ROWS(L$9:L21))="","",1-INDEX($H$9:$AA$28,COLUMNS($H21:L21),ROWS(L$9:L21)))</f>
        <v/>
      </c>
      <c r="M21" s="22" t="str">
        <f ca="1">IF(INDEX($H$9:$AA$28,COLUMNS($H21:M21),ROWS(M$9:M21))="","",1-INDEX($H$9:$AA$28,COLUMNS($H21:M21),ROWS(M$9:M21)))</f>
        <v/>
      </c>
      <c r="N21" s="22" t="str">
        <f ca="1">IF(INDEX($H$9:$AA$28,COLUMNS($H21:N21),ROWS(N$9:N21))="","",1-INDEX($H$9:$AA$28,COLUMNS($H21:N21),ROWS(N$9:N21)))</f>
        <v/>
      </c>
      <c r="O21" s="22" t="str">
        <f ca="1">IF(INDEX($H$9:$AA$28,COLUMNS($H21:O21),ROWS(O$9:O21))="","",1-INDEX($H$9:$AA$28,COLUMNS($H21:O21),ROWS(O$9:O21)))</f>
        <v/>
      </c>
      <c r="P21" s="22" t="str">
        <f ca="1">IF(INDEX($H$9:$AA$28,COLUMNS($H21:P21),ROWS(P$9:P21))="","",1-INDEX($H$9:$AA$28,COLUMNS($H21:P21),ROWS(P$9:P21)))</f>
        <v/>
      </c>
      <c r="Q21" s="22" t="str">
        <f ca="1">IF(INDEX($H$9:$AA$28,COLUMNS($H21:Q21),ROWS(Q$9:Q21))="","",1-INDEX($H$9:$AA$28,COLUMNS($H21:Q21),ROWS(Q$9:Q21)))</f>
        <v/>
      </c>
      <c r="R21" s="22" t="str">
        <f ca="1">IF(INDEX($H$9:$AA$28,COLUMNS($H21:R21),ROWS(R$9:R21))="","",1-INDEX($H$9:$AA$28,COLUMNS($H21:R21),ROWS(R$9:R21)))</f>
        <v/>
      </c>
      <c r="S21" s="22" t="str">
        <f ca="1">IF(INDEX($H$9:$AA$28,COLUMNS($H21:S21),ROWS(S$9:S21))="","",1-INDEX($H$9:$AA$28,COLUMNS($H21:S21),ROWS(S$9:S21)))</f>
        <v/>
      </c>
      <c r="T21" s="22" t="s">
        <v>0</v>
      </c>
      <c r="U21" s="22" t="str" cm="1">
        <f t="array" aca="1" ref="U21" ca="1">IF(OR($G21="",U$8=""),"",INDEX($E:$E,SUMPRODUCT(($B$10:$B$199=$G21)*($D$10:$D$199=U$8)*ROW($10:$199))))</f>
        <v/>
      </c>
      <c r="V21" s="22" t="str" cm="1">
        <f t="array" aca="1" ref="V21" ca="1">IF(OR($G21="",V$8=""),"",INDEX($E:$E,SUMPRODUCT(($B$10:$B$199=$G21)*($D$10:$D$199=V$8)*ROW($10:$199))))</f>
        <v/>
      </c>
      <c r="W21" s="22" t="str" cm="1">
        <f t="array" aca="1" ref="W21" ca="1">IF(OR($G21="",W$8=""),"",INDEX($E:$E,SUMPRODUCT(($B$10:$B$199=$G21)*($D$10:$D$199=W$8)*ROW($10:$199))))</f>
        <v/>
      </c>
      <c r="X21" s="22" t="str" cm="1">
        <f t="array" aca="1" ref="X21" ca="1">IF(OR($G21="",X$8=""),"",INDEX($E:$E,SUMPRODUCT(($B$10:$B$199=$G21)*($D$10:$D$199=X$8)*ROW($10:$199))))</f>
        <v/>
      </c>
      <c r="Y21" s="22" t="str" cm="1">
        <f t="array" aca="1" ref="Y21" ca="1">IF(OR($G21="",Y$8=""),"",INDEX($E:$E,SUMPRODUCT(($B$10:$B$199=$G21)*($D$10:$D$199=Y$8)*ROW($10:$199))))</f>
        <v/>
      </c>
      <c r="Z21" s="22" t="str" cm="1">
        <f t="array" aca="1" ref="Z21" ca="1">IF(OR($G21="",Z$8=""),"",INDEX($E:$E,SUMPRODUCT(($B$10:$B$199=$G21)*($D$10:$D$199=Z$8)*ROW($10:$199))))</f>
        <v/>
      </c>
      <c r="AA21" s="22" t="str" cm="1">
        <f t="array" aca="1" ref="AA21" ca="1">IF(OR($G21="",AA$8=""),"",INDEX($E:$E,SUMPRODUCT(($B$10:$B$199=$G21)*($D$10:$D$199=AA$8)*ROW($10:$199))))</f>
        <v/>
      </c>
      <c r="AC21" s="23" t="str">
        <f t="shared" ca="1" si="0"/>
        <v/>
      </c>
      <c r="AD21" s="24" t="str">
        <f t="shared" ca="1" si="1"/>
        <v/>
      </c>
      <c r="AG21" s="59"/>
      <c r="AH21" s="24" t="str">
        <f t="shared" si="2"/>
        <v/>
      </c>
      <c r="AI21" s="15"/>
    </row>
    <row r="22" spans="1:35" ht="15" x14ac:dyDescent="0.25">
      <c r="A22" s="52" t="str">
        <f t="shared" si="3"/>
        <v/>
      </c>
      <c r="B22" s="25" t="str" cm="1">
        <f t="array" ref="B22">IF(Start!$B$31="Please avoid empty intermediate lines!","",IF(COUNTA(Start!$B$10:$B$29)&lt;2,"",IF(ROW(A13)&gt;COMBIN(COUNTA(Start!$B$10:$B$29),2),"",INDEX(Start!$B$10:$B$29,COUNTA(Start!$B$10:$B$29)-ROUND((2*ROW(A13))^0.5,0)))))</f>
        <v/>
      </c>
      <c r="C22" s="58"/>
      <c r="D22" s="25" t="str" cm="1">
        <f t="array" ref="D22">IF(Start!$B$31="Please avoid empty intermediate lines!","",IF(COUNTA(Start!$B$10:$B$29)&lt;2,"",IF(ROW(A13)&gt;COMBIN(COUNTA(Start!$B$10:$B$29),2),"",INDEX(Start!$B$10:$B$29,COUNTA(Start!$B$10:$B$29)+1-ROUND(((2*ROW(A13))^0.5-ROUND((2*ROW(A13))^0.5,)+0.5)/((2*ROW(A13))^0.5-(2*(ROW(A13)-1))^0.5),)))))</f>
        <v/>
      </c>
      <c r="E22" s="1" t="str">
        <f t="shared" si="4"/>
        <v/>
      </c>
      <c r="G22" s="2" t="str">
        <f>IF(OR(Start!$B23="",Start!$B$31="Please avoid empty intermediate lines!"),"",Start!$B23)</f>
        <v/>
      </c>
      <c r="H22" s="22" t="str">
        <f ca="1">IF(INDEX($H$9:$AA$28,COLUMNS($H22:H22),ROWS(H$9:H22))="","",1-INDEX($H$9:$AA$28,COLUMNS($H22:H22),ROWS(H$9:H22)))</f>
        <v/>
      </c>
      <c r="I22" s="22" t="str">
        <f ca="1">IF(INDEX($H$9:$AA$28,COLUMNS($H22:I22),ROWS(I$9:I22))="","",1-INDEX($H$9:$AA$28,COLUMNS($H22:I22),ROWS(I$9:I22)))</f>
        <v/>
      </c>
      <c r="J22" s="22" t="str">
        <f ca="1">IF(INDEX($H$9:$AA$28,COLUMNS($H22:J22),ROWS(J$9:J22))="","",1-INDEX($H$9:$AA$28,COLUMNS($H22:J22),ROWS(J$9:J22)))</f>
        <v/>
      </c>
      <c r="K22" s="22" t="str">
        <f ca="1">IF(INDEX($H$9:$AA$28,COLUMNS($H22:K22),ROWS(K$9:K22))="","",1-INDEX($H$9:$AA$28,COLUMNS($H22:K22),ROWS(K$9:K22)))</f>
        <v/>
      </c>
      <c r="L22" s="22" t="str">
        <f ca="1">IF(INDEX($H$9:$AA$28,COLUMNS($H22:L22),ROWS(L$9:L22))="","",1-INDEX($H$9:$AA$28,COLUMNS($H22:L22),ROWS(L$9:L22)))</f>
        <v/>
      </c>
      <c r="M22" s="22" t="str">
        <f ca="1">IF(INDEX($H$9:$AA$28,COLUMNS($H22:M22),ROWS(M$9:M22))="","",1-INDEX($H$9:$AA$28,COLUMNS($H22:M22),ROWS(M$9:M22)))</f>
        <v/>
      </c>
      <c r="N22" s="22" t="str">
        <f ca="1">IF(INDEX($H$9:$AA$28,COLUMNS($H22:N22),ROWS(N$9:N22))="","",1-INDEX($H$9:$AA$28,COLUMNS($H22:N22),ROWS(N$9:N22)))</f>
        <v/>
      </c>
      <c r="O22" s="22" t="str">
        <f ca="1">IF(INDEX($H$9:$AA$28,COLUMNS($H22:O22),ROWS(O$9:O22))="","",1-INDEX($H$9:$AA$28,COLUMNS($H22:O22),ROWS(O$9:O22)))</f>
        <v/>
      </c>
      <c r="P22" s="22" t="str">
        <f ca="1">IF(INDEX($H$9:$AA$28,COLUMNS($H22:P22),ROWS(P$9:P22))="","",1-INDEX($H$9:$AA$28,COLUMNS($H22:P22),ROWS(P$9:P22)))</f>
        <v/>
      </c>
      <c r="Q22" s="22" t="str">
        <f ca="1">IF(INDEX($H$9:$AA$28,COLUMNS($H22:Q22),ROWS(Q$9:Q22))="","",1-INDEX($H$9:$AA$28,COLUMNS($H22:Q22),ROWS(Q$9:Q22)))</f>
        <v/>
      </c>
      <c r="R22" s="22" t="str">
        <f ca="1">IF(INDEX($H$9:$AA$28,COLUMNS($H22:R22),ROWS(R$9:R22))="","",1-INDEX($H$9:$AA$28,COLUMNS($H22:R22),ROWS(R$9:R22)))</f>
        <v/>
      </c>
      <c r="S22" s="22" t="str">
        <f ca="1">IF(INDEX($H$9:$AA$28,COLUMNS($H22:S22),ROWS(S$9:S22))="","",1-INDEX($H$9:$AA$28,COLUMNS($H22:S22),ROWS(S$9:S22)))</f>
        <v/>
      </c>
      <c r="T22" s="22" t="str">
        <f ca="1">IF(INDEX($H$9:$AA$28,COLUMNS($H22:T22),ROWS(T$9:T22))="","",1-INDEX($H$9:$AA$28,COLUMNS($H22:T22),ROWS(T$9:T22)))</f>
        <v/>
      </c>
      <c r="U22" s="22" t="s">
        <v>0</v>
      </c>
      <c r="V22" s="22" t="str" cm="1">
        <f t="array" aca="1" ref="V22" ca="1">IF(OR($G22="",V$8=""),"",INDEX($E:$E,SUMPRODUCT(($B$10:$B$199=$G22)*($D$10:$D$199=V$8)*ROW($10:$199))))</f>
        <v/>
      </c>
      <c r="W22" s="22" t="str" cm="1">
        <f t="array" aca="1" ref="W22" ca="1">IF(OR($G22="",W$8=""),"",INDEX($E:$E,SUMPRODUCT(($B$10:$B$199=$G22)*($D$10:$D$199=W$8)*ROW($10:$199))))</f>
        <v/>
      </c>
      <c r="X22" s="22" t="str" cm="1">
        <f t="array" aca="1" ref="X22" ca="1">IF(OR($G22="",X$8=""),"",INDEX($E:$E,SUMPRODUCT(($B$10:$B$199=$G22)*($D$10:$D$199=X$8)*ROW($10:$199))))</f>
        <v/>
      </c>
      <c r="Y22" s="22" t="str" cm="1">
        <f t="array" aca="1" ref="Y22" ca="1">IF(OR($G22="",Y$8=""),"",INDEX($E:$E,SUMPRODUCT(($B$10:$B$199=$G22)*($D$10:$D$199=Y$8)*ROW($10:$199))))</f>
        <v/>
      </c>
      <c r="Z22" s="22" t="str" cm="1">
        <f t="array" aca="1" ref="Z22" ca="1">IF(OR($G22="",Z$8=""),"",INDEX($E:$E,SUMPRODUCT(($B$10:$B$199=$G22)*($D$10:$D$199=Z$8)*ROW($10:$199))))</f>
        <v/>
      </c>
      <c r="AA22" s="22" t="str" cm="1">
        <f t="array" aca="1" ref="AA22" ca="1">IF(OR($G22="",AA$8=""),"",INDEX($E:$E,SUMPRODUCT(($B$10:$B$199=$G22)*($D$10:$D$199=AA$8)*ROW($10:$199))))</f>
        <v/>
      </c>
      <c r="AC22" s="23" t="str">
        <f t="shared" ca="1" si="0"/>
        <v/>
      </c>
      <c r="AD22" s="24" t="str">
        <f t="shared" ca="1" si="1"/>
        <v/>
      </c>
      <c r="AG22" s="59"/>
      <c r="AH22" s="24" t="str">
        <f t="shared" si="2"/>
        <v/>
      </c>
      <c r="AI22" s="15"/>
    </row>
    <row r="23" spans="1:35" ht="15" x14ac:dyDescent="0.25">
      <c r="A23" s="52" t="str">
        <f t="shared" si="3"/>
        <v/>
      </c>
      <c r="B23" s="25" t="str" cm="1">
        <f t="array" ref="B23">IF(Start!$B$31="Please avoid empty intermediate lines!","",IF(COUNTA(Start!$B$10:$B$29)&lt;2,"",IF(ROW(A14)&gt;COMBIN(COUNTA(Start!$B$10:$B$29),2),"",INDEX(Start!$B$10:$B$29,COUNTA(Start!$B$10:$B$29)-ROUND((2*ROW(A14))^0.5,0)))))</f>
        <v/>
      </c>
      <c r="C23" s="58"/>
      <c r="D23" s="25" t="str" cm="1">
        <f t="array" ref="D23">IF(Start!$B$31="Please avoid empty intermediate lines!","",IF(COUNTA(Start!$B$10:$B$29)&lt;2,"",IF(ROW(A14)&gt;COMBIN(COUNTA(Start!$B$10:$B$29),2),"",INDEX(Start!$B$10:$B$29,COUNTA(Start!$B$10:$B$29)+1-ROUND(((2*ROW(A14))^0.5-ROUND((2*ROW(A14))^0.5,)+0.5)/((2*ROW(A14))^0.5-(2*(ROW(A14)-1))^0.5),)))))</f>
        <v/>
      </c>
      <c r="E23" s="1" t="str">
        <f t="shared" si="4"/>
        <v/>
      </c>
      <c r="G23" s="2" t="str">
        <f>IF(OR(Start!$B24="",Start!$B$31="Please avoid empty intermediate lines!"),"",Start!$B24)</f>
        <v/>
      </c>
      <c r="H23" s="22" t="str">
        <f ca="1">IF(INDEX($H$9:$AA$28,COLUMNS($H23:H23),ROWS(H$9:H23))="","",1-INDEX($H$9:$AA$28,COLUMNS($H23:H23),ROWS(H$9:H23)))</f>
        <v/>
      </c>
      <c r="I23" s="22" t="str">
        <f ca="1">IF(INDEX($H$9:$AA$28,COLUMNS($H23:I23),ROWS(I$9:I23))="","",1-INDEX($H$9:$AA$28,COLUMNS($H23:I23),ROWS(I$9:I23)))</f>
        <v/>
      </c>
      <c r="J23" s="22" t="str">
        <f ca="1">IF(INDEX($H$9:$AA$28,COLUMNS($H23:J23),ROWS(J$9:J23))="","",1-INDEX($H$9:$AA$28,COLUMNS($H23:J23),ROWS(J$9:J23)))</f>
        <v/>
      </c>
      <c r="K23" s="22" t="str">
        <f ca="1">IF(INDEX($H$9:$AA$28,COLUMNS($H23:K23),ROWS(K$9:K23))="","",1-INDEX($H$9:$AA$28,COLUMNS($H23:K23),ROWS(K$9:K23)))</f>
        <v/>
      </c>
      <c r="L23" s="22" t="str">
        <f ca="1">IF(INDEX($H$9:$AA$28,COLUMNS($H23:L23),ROWS(L$9:L23))="","",1-INDEX($H$9:$AA$28,COLUMNS($H23:L23),ROWS(L$9:L23)))</f>
        <v/>
      </c>
      <c r="M23" s="22" t="str">
        <f ca="1">IF(INDEX($H$9:$AA$28,COLUMNS($H23:M23),ROWS(M$9:M23))="","",1-INDEX($H$9:$AA$28,COLUMNS($H23:M23),ROWS(M$9:M23)))</f>
        <v/>
      </c>
      <c r="N23" s="22" t="str">
        <f ca="1">IF(INDEX($H$9:$AA$28,COLUMNS($H23:N23),ROWS(N$9:N23))="","",1-INDEX($H$9:$AA$28,COLUMNS($H23:N23),ROWS(N$9:N23)))</f>
        <v/>
      </c>
      <c r="O23" s="22" t="str">
        <f ca="1">IF(INDEX($H$9:$AA$28,COLUMNS($H23:O23),ROWS(O$9:O23))="","",1-INDEX($H$9:$AA$28,COLUMNS($H23:O23),ROWS(O$9:O23)))</f>
        <v/>
      </c>
      <c r="P23" s="22" t="str">
        <f ca="1">IF(INDEX($H$9:$AA$28,COLUMNS($H23:P23),ROWS(P$9:P23))="","",1-INDEX($H$9:$AA$28,COLUMNS($H23:P23),ROWS(P$9:P23)))</f>
        <v/>
      </c>
      <c r="Q23" s="22" t="str">
        <f ca="1">IF(INDEX($H$9:$AA$28,COLUMNS($H23:Q23),ROWS(Q$9:Q23))="","",1-INDEX($H$9:$AA$28,COLUMNS($H23:Q23),ROWS(Q$9:Q23)))</f>
        <v/>
      </c>
      <c r="R23" s="22" t="str">
        <f ca="1">IF(INDEX($H$9:$AA$28,COLUMNS($H23:R23),ROWS(R$9:R23))="","",1-INDEX($H$9:$AA$28,COLUMNS($H23:R23),ROWS(R$9:R23)))</f>
        <v/>
      </c>
      <c r="S23" s="22" t="str">
        <f ca="1">IF(INDEX($H$9:$AA$28,COLUMNS($H23:S23),ROWS(S$9:S23))="","",1-INDEX($H$9:$AA$28,COLUMNS($H23:S23),ROWS(S$9:S23)))</f>
        <v/>
      </c>
      <c r="T23" s="22" t="str">
        <f ca="1">IF(INDEX($H$9:$AA$28,COLUMNS($H23:T23),ROWS(T$9:T23))="","",1-INDEX($H$9:$AA$28,COLUMNS($H23:T23),ROWS(T$9:T23)))</f>
        <v/>
      </c>
      <c r="U23" s="22" t="str">
        <f ca="1">IF(INDEX($H$9:$AA$28,COLUMNS($H23:U23),ROWS(U$9:U23))="","",1-INDEX($H$9:$AA$28,COLUMNS($H23:U23),ROWS(U$9:U23)))</f>
        <v/>
      </c>
      <c r="V23" s="22" t="s">
        <v>0</v>
      </c>
      <c r="W23" s="22" t="str" cm="1">
        <f t="array" aca="1" ref="W23" ca="1">IF(OR($G23="",W$8=""),"",INDEX($E:$E,SUMPRODUCT(($B$10:$B$199=$G23)*($D$10:$D$199=W$8)*ROW($10:$199))))</f>
        <v/>
      </c>
      <c r="X23" s="22" t="str" cm="1">
        <f t="array" aca="1" ref="X23" ca="1">IF(OR($G23="",X$8=""),"",INDEX($E:$E,SUMPRODUCT(($B$10:$B$199=$G23)*($D$10:$D$199=X$8)*ROW($10:$199))))</f>
        <v/>
      </c>
      <c r="Y23" s="22" t="str" cm="1">
        <f t="array" aca="1" ref="Y23" ca="1">IF(OR($G23="",Y$8=""),"",INDEX($E:$E,SUMPRODUCT(($B$10:$B$199=$G23)*($D$10:$D$199=Y$8)*ROW($10:$199))))</f>
        <v/>
      </c>
      <c r="Z23" s="22" t="str" cm="1">
        <f t="array" aca="1" ref="Z23" ca="1">IF(OR($G23="",Z$8=""),"",INDEX($E:$E,SUMPRODUCT(($B$10:$B$199=$G23)*($D$10:$D$199=Z$8)*ROW($10:$199))))</f>
        <v/>
      </c>
      <c r="AA23" s="22" t="str" cm="1">
        <f t="array" aca="1" ref="AA23" ca="1">IF(OR($G23="",AA$8=""),"",INDEX($E:$E,SUMPRODUCT(($B$10:$B$199=$G23)*($D$10:$D$199=AA$8)*ROW($10:$199))))</f>
        <v/>
      </c>
      <c r="AC23" s="23" t="str">
        <f t="shared" ca="1" si="0"/>
        <v/>
      </c>
      <c r="AD23" s="24" t="str">
        <f t="shared" ca="1" si="1"/>
        <v/>
      </c>
      <c r="AG23" s="59"/>
      <c r="AH23" s="24" t="str">
        <f t="shared" si="2"/>
        <v/>
      </c>
      <c r="AI23" s="15"/>
    </row>
    <row r="24" spans="1:35" ht="15" x14ac:dyDescent="0.25">
      <c r="A24" s="52" t="str">
        <f t="shared" si="3"/>
        <v/>
      </c>
      <c r="B24" s="25" t="str" cm="1">
        <f t="array" ref="B24">IF(Start!$B$31="Please avoid empty intermediate lines!","",IF(COUNTA(Start!$B$10:$B$29)&lt;2,"",IF(ROW(A15)&gt;COMBIN(COUNTA(Start!$B$10:$B$29),2),"",INDEX(Start!$B$10:$B$29,COUNTA(Start!$B$10:$B$29)-ROUND((2*ROW(A15))^0.5,0)))))</f>
        <v/>
      </c>
      <c r="C24" s="58"/>
      <c r="D24" s="25" t="str" cm="1">
        <f t="array" ref="D24">IF(Start!$B$31="Please avoid empty intermediate lines!","",IF(COUNTA(Start!$B$10:$B$29)&lt;2,"",IF(ROW(A15)&gt;COMBIN(COUNTA(Start!$B$10:$B$29),2),"",INDEX(Start!$B$10:$B$29,COUNTA(Start!$B$10:$B$29)+1-ROUND(((2*ROW(A15))^0.5-ROUND((2*ROW(A15))^0.5,)+0.5)/((2*ROW(A15))^0.5-(2*(ROW(A15)-1))^0.5),)))))</f>
        <v/>
      </c>
      <c r="E24" s="1" t="str">
        <f t="shared" si="4"/>
        <v/>
      </c>
      <c r="G24" s="2" t="str">
        <f>IF(OR(Start!$B25="",Start!$B$31="Please avoid empty intermediate lines!"),"",Start!$B25)</f>
        <v/>
      </c>
      <c r="H24" s="22" t="str">
        <f ca="1">IF(INDEX($H$9:$AA$28,COLUMNS($H24:H24),ROWS(H$9:H24))="","",1-INDEX($H$9:$AA$28,COLUMNS($H24:H24),ROWS(H$9:H24)))</f>
        <v/>
      </c>
      <c r="I24" s="22" t="str">
        <f ca="1">IF(INDEX($H$9:$AA$28,COLUMNS($H24:I24),ROWS(I$9:I24))="","",1-INDEX($H$9:$AA$28,COLUMNS($H24:I24),ROWS(I$9:I24)))</f>
        <v/>
      </c>
      <c r="J24" s="22" t="str">
        <f ca="1">IF(INDEX($H$9:$AA$28,COLUMNS($H24:J24),ROWS(J$9:J24))="","",1-INDEX($H$9:$AA$28,COLUMNS($H24:J24),ROWS(J$9:J24)))</f>
        <v/>
      </c>
      <c r="K24" s="22" t="str">
        <f ca="1">IF(INDEX($H$9:$AA$28,COLUMNS($H24:K24),ROWS(K$9:K24))="","",1-INDEX($H$9:$AA$28,COLUMNS($H24:K24),ROWS(K$9:K24)))</f>
        <v/>
      </c>
      <c r="L24" s="22" t="str">
        <f ca="1">IF(INDEX($H$9:$AA$28,COLUMNS($H24:L24),ROWS(L$9:L24))="","",1-INDEX($H$9:$AA$28,COLUMNS($H24:L24),ROWS(L$9:L24)))</f>
        <v/>
      </c>
      <c r="M24" s="22" t="str">
        <f ca="1">IF(INDEX($H$9:$AA$28,COLUMNS($H24:M24),ROWS(M$9:M24))="","",1-INDEX($H$9:$AA$28,COLUMNS($H24:M24),ROWS(M$9:M24)))</f>
        <v/>
      </c>
      <c r="N24" s="22" t="str">
        <f ca="1">IF(INDEX($H$9:$AA$28,COLUMNS($H24:N24),ROWS(N$9:N24))="","",1-INDEX($H$9:$AA$28,COLUMNS($H24:N24),ROWS(N$9:N24)))</f>
        <v/>
      </c>
      <c r="O24" s="22" t="str">
        <f ca="1">IF(INDEX($H$9:$AA$28,COLUMNS($H24:O24),ROWS(O$9:O24))="","",1-INDEX($H$9:$AA$28,COLUMNS($H24:O24),ROWS(O$9:O24)))</f>
        <v/>
      </c>
      <c r="P24" s="22" t="str">
        <f ca="1">IF(INDEX($H$9:$AA$28,COLUMNS($H24:P24),ROWS(P$9:P24))="","",1-INDEX($H$9:$AA$28,COLUMNS($H24:P24),ROWS(P$9:P24)))</f>
        <v/>
      </c>
      <c r="Q24" s="22" t="str">
        <f ca="1">IF(INDEX($H$9:$AA$28,COLUMNS($H24:Q24),ROWS(Q$9:Q24))="","",1-INDEX($H$9:$AA$28,COLUMNS($H24:Q24),ROWS(Q$9:Q24)))</f>
        <v/>
      </c>
      <c r="R24" s="22" t="str">
        <f ca="1">IF(INDEX($H$9:$AA$28,COLUMNS($H24:R24),ROWS(R$9:R24))="","",1-INDEX($H$9:$AA$28,COLUMNS($H24:R24),ROWS(R$9:R24)))</f>
        <v/>
      </c>
      <c r="S24" s="22" t="str">
        <f ca="1">IF(INDEX($H$9:$AA$28,COLUMNS($H24:S24),ROWS(S$9:S24))="","",1-INDEX($H$9:$AA$28,COLUMNS($H24:S24),ROWS(S$9:S24)))</f>
        <v/>
      </c>
      <c r="T24" s="22" t="str">
        <f ca="1">IF(INDEX($H$9:$AA$28,COLUMNS($H24:T24),ROWS(T$9:T24))="","",1-INDEX($H$9:$AA$28,COLUMNS($H24:T24),ROWS(T$9:T24)))</f>
        <v/>
      </c>
      <c r="U24" s="22" t="str">
        <f ca="1">IF(INDEX($H$9:$AA$28,COLUMNS($H24:U24),ROWS(U$9:U24))="","",1-INDEX($H$9:$AA$28,COLUMNS($H24:U24),ROWS(U$9:U24)))</f>
        <v/>
      </c>
      <c r="V24" s="22" t="str">
        <f ca="1">IF(INDEX($H$9:$AA$28,COLUMNS($H24:V24),ROWS(V$9:V24))="","",1-INDEX($H$9:$AA$28,COLUMNS($H24:V24),ROWS(V$9:V24)))</f>
        <v/>
      </c>
      <c r="W24" s="22" t="s">
        <v>0</v>
      </c>
      <c r="X24" s="22" t="str" cm="1">
        <f t="array" aca="1" ref="X24" ca="1">IF(OR($G24="",X$8=""),"",INDEX($E:$E,SUMPRODUCT(($B$10:$B$199=$G24)*($D$10:$D$199=X$8)*ROW($10:$199))))</f>
        <v/>
      </c>
      <c r="Y24" s="22" t="str" cm="1">
        <f t="array" aca="1" ref="Y24" ca="1">IF(OR($G24="",Y$8=""),"",INDEX($E:$E,SUMPRODUCT(($B$10:$B$199=$G24)*($D$10:$D$199=Y$8)*ROW($10:$199))))</f>
        <v/>
      </c>
      <c r="Z24" s="22" t="str" cm="1">
        <f t="array" aca="1" ref="Z24" ca="1">IF(OR($G24="",Z$8=""),"",INDEX($E:$E,SUMPRODUCT(($B$10:$B$199=$G24)*($D$10:$D$199=Z$8)*ROW($10:$199))))</f>
        <v/>
      </c>
      <c r="AA24" s="22" t="str" cm="1">
        <f t="array" aca="1" ref="AA24" ca="1">IF(OR($G24="",AA$8=""),"",INDEX($E:$E,SUMPRODUCT(($B$10:$B$199=$G24)*($D$10:$D$199=AA$8)*ROW($10:$199))))</f>
        <v/>
      </c>
      <c r="AC24" s="23" t="str">
        <f t="shared" ca="1" si="0"/>
        <v/>
      </c>
      <c r="AD24" s="24" t="str">
        <f t="shared" ca="1" si="1"/>
        <v/>
      </c>
      <c r="AG24" s="59"/>
      <c r="AH24" s="24" t="str">
        <f t="shared" si="2"/>
        <v/>
      </c>
      <c r="AI24" s="15"/>
    </row>
    <row r="25" spans="1:35" ht="15" x14ac:dyDescent="0.25">
      <c r="A25" s="52" t="str">
        <f t="shared" si="3"/>
        <v/>
      </c>
      <c r="B25" s="25" t="str" cm="1">
        <f t="array" ref="B25">IF(Start!$B$31="Please avoid empty intermediate lines!","",IF(COUNTA(Start!$B$10:$B$29)&lt;2,"",IF(ROW(A16)&gt;COMBIN(COUNTA(Start!$B$10:$B$29),2),"",INDEX(Start!$B$10:$B$29,COUNTA(Start!$B$10:$B$29)-ROUND((2*ROW(A16))^0.5,0)))))</f>
        <v/>
      </c>
      <c r="C25" s="58"/>
      <c r="D25" s="25" t="str" cm="1">
        <f t="array" ref="D25">IF(Start!$B$31="Please avoid empty intermediate lines!","",IF(COUNTA(Start!$B$10:$B$29)&lt;2,"",IF(ROW(A16)&gt;COMBIN(COUNTA(Start!$B$10:$B$29),2),"",INDEX(Start!$B$10:$B$29,COUNTA(Start!$B$10:$B$29)+1-ROUND(((2*ROW(A16))^0.5-ROUND((2*ROW(A16))^0.5,)+0.5)/((2*ROW(A16))^0.5-(2*(ROW(A16)-1))^0.5),)))))</f>
        <v/>
      </c>
      <c r="E25" s="1" t="str">
        <f t="shared" si="4"/>
        <v/>
      </c>
      <c r="G25" s="2" t="str">
        <f>IF(OR(Start!$B26="",Start!$B$31="Please avoid empty intermediate lines!"),"",Start!$B26)</f>
        <v/>
      </c>
      <c r="H25" s="22" t="str">
        <f ca="1">IF(INDEX($H$9:$AA$28,COLUMNS($H25:H25),ROWS(H$9:H25))="","",1-INDEX($H$9:$AA$28,COLUMNS($H25:H25),ROWS(H$9:H25)))</f>
        <v/>
      </c>
      <c r="I25" s="22" t="str">
        <f ca="1">IF(INDEX($H$9:$AA$28,COLUMNS($H25:I25),ROWS(I$9:I25))="","",1-INDEX($H$9:$AA$28,COLUMNS($H25:I25),ROWS(I$9:I25)))</f>
        <v/>
      </c>
      <c r="J25" s="22" t="str">
        <f ca="1">IF(INDEX($H$9:$AA$28,COLUMNS($H25:J25),ROWS(J$9:J25))="","",1-INDEX($H$9:$AA$28,COLUMNS($H25:J25),ROWS(J$9:J25)))</f>
        <v/>
      </c>
      <c r="K25" s="22" t="str">
        <f ca="1">IF(INDEX($H$9:$AA$28,COLUMNS($H25:K25),ROWS(K$9:K25))="","",1-INDEX($H$9:$AA$28,COLUMNS($H25:K25),ROWS(K$9:K25)))</f>
        <v/>
      </c>
      <c r="L25" s="22" t="str">
        <f ca="1">IF(INDEX($H$9:$AA$28,COLUMNS($H25:L25),ROWS(L$9:L25))="","",1-INDEX($H$9:$AA$28,COLUMNS($H25:L25),ROWS(L$9:L25)))</f>
        <v/>
      </c>
      <c r="M25" s="22" t="str">
        <f ca="1">IF(INDEX($H$9:$AA$28,COLUMNS($H25:M25),ROWS(M$9:M25))="","",1-INDEX($H$9:$AA$28,COLUMNS($H25:M25),ROWS(M$9:M25)))</f>
        <v/>
      </c>
      <c r="N25" s="22" t="str">
        <f ca="1">IF(INDEX($H$9:$AA$28,COLUMNS($H25:N25),ROWS(N$9:N25))="","",1-INDEX($H$9:$AA$28,COLUMNS($H25:N25),ROWS(N$9:N25)))</f>
        <v/>
      </c>
      <c r="O25" s="22" t="str">
        <f ca="1">IF(INDEX($H$9:$AA$28,COLUMNS($H25:O25),ROWS(O$9:O25))="","",1-INDEX($H$9:$AA$28,COLUMNS($H25:O25),ROWS(O$9:O25)))</f>
        <v/>
      </c>
      <c r="P25" s="22" t="str">
        <f ca="1">IF(INDEX($H$9:$AA$28,COLUMNS($H25:P25),ROWS(P$9:P25))="","",1-INDEX($H$9:$AA$28,COLUMNS($H25:P25),ROWS(P$9:P25)))</f>
        <v/>
      </c>
      <c r="Q25" s="22" t="str">
        <f ca="1">IF(INDEX($H$9:$AA$28,COLUMNS($H25:Q25),ROWS(Q$9:Q25))="","",1-INDEX($H$9:$AA$28,COLUMNS($H25:Q25),ROWS(Q$9:Q25)))</f>
        <v/>
      </c>
      <c r="R25" s="22" t="str">
        <f ca="1">IF(INDEX($H$9:$AA$28,COLUMNS($H25:R25),ROWS(R$9:R25))="","",1-INDEX($H$9:$AA$28,COLUMNS($H25:R25),ROWS(R$9:R25)))</f>
        <v/>
      </c>
      <c r="S25" s="22" t="str">
        <f ca="1">IF(INDEX($H$9:$AA$28,COLUMNS($H25:S25),ROWS(S$9:S25))="","",1-INDEX($H$9:$AA$28,COLUMNS($H25:S25),ROWS(S$9:S25)))</f>
        <v/>
      </c>
      <c r="T25" s="22" t="str">
        <f ca="1">IF(INDEX($H$9:$AA$28,COLUMNS($H25:T25),ROWS(T$9:T25))="","",1-INDEX($H$9:$AA$28,COLUMNS($H25:T25),ROWS(T$9:T25)))</f>
        <v/>
      </c>
      <c r="U25" s="22" t="str">
        <f ca="1">IF(INDEX($H$9:$AA$28,COLUMNS($H25:U25),ROWS(U$9:U25))="","",1-INDEX($H$9:$AA$28,COLUMNS($H25:U25),ROWS(U$9:U25)))</f>
        <v/>
      </c>
      <c r="V25" s="22" t="str">
        <f ca="1">IF(INDEX($H$9:$AA$28,COLUMNS($H25:V25),ROWS(V$9:V25))="","",1-INDEX($H$9:$AA$28,COLUMNS($H25:V25),ROWS(V$9:V25)))</f>
        <v/>
      </c>
      <c r="W25" s="22" t="str">
        <f ca="1">IF(INDEX($H$9:$AA$28,COLUMNS($H25:W25),ROWS(W$9:W25))="","",1-INDEX($H$9:$AA$28,COLUMNS($H25:W25),ROWS(W$9:W25)))</f>
        <v/>
      </c>
      <c r="X25" s="22" t="s">
        <v>0</v>
      </c>
      <c r="Y25" s="22" t="str" cm="1">
        <f t="array" aca="1" ref="Y25" ca="1">IF(OR($G25="",Y$8=""),"",INDEX($E:$E,SUMPRODUCT(($B$10:$B$199=$G25)*($D$10:$D$199=Y$8)*ROW($10:$199))))</f>
        <v/>
      </c>
      <c r="Z25" s="22" t="str" cm="1">
        <f t="array" aca="1" ref="Z25" ca="1">IF(OR($G25="",Z$8=""),"",INDEX($E:$E,SUMPRODUCT(($B$10:$B$199=$G25)*($D$10:$D$199=Z$8)*ROW($10:$199))))</f>
        <v/>
      </c>
      <c r="AA25" s="22" t="str" cm="1">
        <f t="array" aca="1" ref="AA25" ca="1">IF(OR($G25="",AA$8=""),"",INDEX($E:$E,SUMPRODUCT(($B$10:$B$199=$G25)*($D$10:$D$199=AA$8)*ROW($10:$199))))</f>
        <v/>
      </c>
      <c r="AC25" s="23" t="str">
        <f t="shared" ca="1" si="0"/>
        <v/>
      </c>
      <c r="AD25" s="24" t="str">
        <f t="shared" ca="1" si="1"/>
        <v/>
      </c>
      <c r="AG25" s="59"/>
      <c r="AH25" s="24" t="str">
        <f t="shared" si="2"/>
        <v/>
      </c>
      <c r="AI25" s="15"/>
    </row>
    <row r="26" spans="1:35" ht="15" x14ac:dyDescent="0.25">
      <c r="A26" s="52" t="str">
        <f t="shared" si="3"/>
        <v/>
      </c>
      <c r="B26" s="25" t="str" cm="1">
        <f t="array" ref="B26">IF(Start!$B$31="Please avoid empty intermediate lines!","",IF(COUNTA(Start!$B$10:$B$29)&lt;2,"",IF(ROW(A17)&gt;COMBIN(COUNTA(Start!$B$10:$B$29),2),"",INDEX(Start!$B$10:$B$29,COUNTA(Start!$B$10:$B$29)-ROUND((2*ROW(A17))^0.5,0)))))</f>
        <v/>
      </c>
      <c r="C26" s="58"/>
      <c r="D26" s="25" t="str" cm="1">
        <f t="array" ref="D26">IF(Start!$B$31="Please avoid empty intermediate lines!","",IF(COUNTA(Start!$B$10:$B$29)&lt;2,"",IF(ROW(A17)&gt;COMBIN(COUNTA(Start!$B$10:$B$29),2),"",INDEX(Start!$B$10:$B$29,COUNTA(Start!$B$10:$B$29)+1-ROUND(((2*ROW(A17))^0.5-ROUND((2*ROW(A17))^0.5,)+0.5)/((2*ROW(A17))^0.5-(2*(ROW(A17)-1))^0.5),)))))</f>
        <v/>
      </c>
      <c r="E26" s="1" t="str">
        <f t="shared" si="4"/>
        <v/>
      </c>
      <c r="G26" s="2" t="str">
        <f>IF(OR(Start!$B27="",Start!$B$31="Please avoid empty intermediate lines!"),"",Start!$B27)</f>
        <v/>
      </c>
      <c r="H26" s="22" t="str">
        <f ca="1">IF(INDEX($H$9:$AA$28,COLUMNS($H26:H26),ROWS(H$9:H26))="","",1-INDEX($H$9:$AA$28,COLUMNS($H26:H26),ROWS(H$9:H26)))</f>
        <v/>
      </c>
      <c r="I26" s="22" t="str">
        <f ca="1">IF(INDEX($H$9:$AA$28,COLUMNS($H26:I26),ROWS(I$9:I26))="","",1-INDEX($H$9:$AA$28,COLUMNS($H26:I26),ROWS(I$9:I26)))</f>
        <v/>
      </c>
      <c r="J26" s="22" t="str">
        <f ca="1">IF(INDEX($H$9:$AA$28,COLUMNS($H26:J26),ROWS(J$9:J26))="","",1-INDEX($H$9:$AA$28,COLUMNS($H26:J26),ROWS(J$9:J26)))</f>
        <v/>
      </c>
      <c r="K26" s="22" t="str">
        <f ca="1">IF(INDEX($H$9:$AA$28,COLUMNS($H26:K26),ROWS(K$9:K26))="","",1-INDEX($H$9:$AA$28,COLUMNS($H26:K26),ROWS(K$9:K26)))</f>
        <v/>
      </c>
      <c r="L26" s="22" t="str">
        <f ca="1">IF(INDEX($H$9:$AA$28,COLUMNS($H26:L26),ROWS(L$9:L26))="","",1-INDEX($H$9:$AA$28,COLUMNS($H26:L26),ROWS(L$9:L26)))</f>
        <v/>
      </c>
      <c r="M26" s="22" t="str">
        <f ca="1">IF(INDEX($H$9:$AA$28,COLUMNS($H26:M26),ROWS(M$9:M26))="","",1-INDEX($H$9:$AA$28,COLUMNS($H26:M26),ROWS(M$9:M26)))</f>
        <v/>
      </c>
      <c r="N26" s="22" t="str">
        <f ca="1">IF(INDEX($H$9:$AA$28,COLUMNS($H26:N26),ROWS(N$9:N26))="","",1-INDEX($H$9:$AA$28,COLUMNS($H26:N26),ROWS(N$9:N26)))</f>
        <v/>
      </c>
      <c r="O26" s="22" t="str">
        <f ca="1">IF(INDEX($H$9:$AA$28,COLUMNS($H26:O26),ROWS(O$9:O26))="","",1-INDEX($H$9:$AA$28,COLUMNS($H26:O26),ROWS(O$9:O26)))</f>
        <v/>
      </c>
      <c r="P26" s="22" t="str">
        <f ca="1">IF(INDEX($H$9:$AA$28,COLUMNS($H26:P26),ROWS(P$9:P26))="","",1-INDEX($H$9:$AA$28,COLUMNS($H26:P26),ROWS(P$9:P26)))</f>
        <v/>
      </c>
      <c r="Q26" s="22" t="str">
        <f ca="1">IF(INDEX($H$9:$AA$28,COLUMNS($H26:Q26),ROWS(Q$9:Q26))="","",1-INDEX($H$9:$AA$28,COLUMNS($H26:Q26),ROWS(Q$9:Q26)))</f>
        <v/>
      </c>
      <c r="R26" s="22" t="str">
        <f ca="1">IF(INDEX($H$9:$AA$28,COLUMNS($H26:R26),ROWS(R$9:R26))="","",1-INDEX($H$9:$AA$28,COLUMNS($H26:R26),ROWS(R$9:R26)))</f>
        <v/>
      </c>
      <c r="S26" s="22" t="str">
        <f ca="1">IF(INDEX($H$9:$AA$28,COLUMNS($H26:S26),ROWS(S$9:S26))="","",1-INDEX($H$9:$AA$28,COLUMNS($H26:S26),ROWS(S$9:S26)))</f>
        <v/>
      </c>
      <c r="T26" s="22" t="str">
        <f ca="1">IF(INDEX($H$9:$AA$28,COLUMNS($H26:T26),ROWS(T$9:T26))="","",1-INDEX($H$9:$AA$28,COLUMNS($H26:T26),ROWS(T$9:T26)))</f>
        <v/>
      </c>
      <c r="U26" s="22" t="str">
        <f ca="1">IF(INDEX($H$9:$AA$28,COLUMNS($H26:U26),ROWS(U$9:U26))="","",1-INDEX($H$9:$AA$28,COLUMNS($H26:U26),ROWS(U$9:U26)))</f>
        <v/>
      </c>
      <c r="V26" s="22" t="str">
        <f ca="1">IF(INDEX($H$9:$AA$28,COLUMNS($H26:V26),ROWS(V$9:V26))="","",1-INDEX($H$9:$AA$28,COLUMNS($H26:V26),ROWS(V$9:V26)))</f>
        <v/>
      </c>
      <c r="W26" s="22" t="str">
        <f ca="1">IF(INDEX($H$9:$AA$28,COLUMNS($H26:W26),ROWS(W$9:W26))="","",1-INDEX($H$9:$AA$28,COLUMNS($H26:W26),ROWS(W$9:W26)))</f>
        <v/>
      </c>
      <c r="X26" s="22" t="str">
        <f ca="1">IF(INDEX($H$9:$AA$28,COLUMNS($H26:X26),ROWS(X$9:X26))="","",1-INDEX($H$9:$AA$28,COLUMNS($H26:X26),ROWS(X$9:X26)))</f>
        <v/>
      </c>
      <c r="Y26" s="22" t="s">
        <v>0</v>
      </c>
      <c r="Z26" s="22" t="str" cm="1">
        <f t="array" aca="1" ref="Z26" ca="1">IF(OR($G26="",Z$8=""),"",INDEX($E:$E,SUMPRODUCT(($B$10:$B$199=$G26)*($D$10:$D$199=Z$8)*ROW($10:$199))))</f>
        <v/>
      </c>
      <c r="AA26" s="22" t="str" cm="1">
        <f t="array" aca="1" ref="AA26" ca="1">IF(OR($G26="",AA$8=""),"",INDEX($E:$E,SUMPRODUCT(($B$10:$B$199=$G26)*($D$10:$D$199=AA$8)*ROW($10:$199))))</f>
        <v/>
      </c>
      <c r="AC26" s="23" t="str">
        <f t="shared" ca="1" si="0"/>
        <v/>
      </c>
      <c r="AD26" s="24" t="str">
        <f t="shared" ca="1" si="1"/>
        <v/>
      </c>
      <c r="AG26" s="59"/>
      <c r="AH26" s="24" t="str">
        <f t="shared" si="2"/>
        <v/>
      </c>
      <c r="AI26" s="15"/>
    </row>
    <row r="27" spans="1:35" ht="15" x14ac:dyDescent="0.25">
      <c r="A27" s="52" t="str">
        <f t="shared" si="3"/>
        <v/>
      </c>
      <c r="B27" s="25" t="str" cm="1">
        <f t="array" ref="B27">IF(Start!$B$31="Please avoid empty intermediate lines!","",IF(COUNTA(Start!$B$10:$B$29)&lt;2,"",IF(ROW(A18)&gt;COMBIN(COUNTA(Start!$B$10:$B$29),2),"",INDEX(Start!$B$10:$B$29,COUNTA(Start!$B$10:$B$29)-ROUND((2*ROW(A18))^0.5,0)))))</f>
        <v/>
      </c>
      <c r="C27" s="58"/>
      <c r="D27" s="25" t="str" cm="1">
        <f t="array" ref="D27">IF(Start!$B$31="Please avoid empty intermediate lines!","",IF(COUNTA(Start!$B$10:$B$29)&lt;2,"",IF(ROW(A18)&gt;COMBIN(COUNTA(Start!$B$10:$B$29),2),"",INDEX(Start!$B$10:$B$29,COUNTA(Start!$B$10:$B$29)+1-ROUND(((2*ROW(A18))^0.5-ROUND((2*ROW(A18))^0.5,)+0.5)/((2*ROW(A18))^0.5-(2*(ROW(A18)-1))^0.5),)))))</f>
        <v/>
      </c>
      <c r="E27" s="1" t="str">
        <f t="shared" si="4"/>
        <v/>
      </c>
      <c r="G27" s="2" t="str">
        <f>IF(OR(Start!$B28="",Start!$B$31="Please avoid empty intermediate lines!"),"",Start!$B28)</f>
        <v/>
      </c>
      <c r="H27" s="22" t="str">
        <f ca="1">IF(INDEX($H$9:$AA$28,COLUMNS($H27:H27),ROWS(H$9:H27))="","",1-INDEX($H$9:$AA$28,COLUMNS($H27:H27),ROWS(H$9:H27)))</f>
        <v/>
      </c>
      <c r="I27" s="22" t="str">
        <f ca="1">IF(INDEX($H$9:$AA$28,COLUMNS($H27:I27),ROWS(I$9:I27))="","",1-INDEX($H$9:$AA$28,COLUMNS($H27:I27),ROWS(I$9:I27)))</f>
        <v/>
      </c>
      <c r="J27" s="22" t="str">
        <f ca="1">IF(INDEX($H$9:$AA$28,COLUMNS($H27:J27),ROWS(J$9:J27))="","",1-INDEX($H$9:$AA$28,COLUMNS($H27:J27),ROWS(J$9:J27)))</f>
        <v/>
      </c>
      <c r="K27" s="22" t="str">
        <f ca="1">IF(INDEX($H$9:$AA$28,COLUMNS($H27:K27),ROWS(K$9:K27))="","",1-INDEX($H$9:$AA$28,COLUMNS($H27:K27),ROWS(K$9:K27)))</f>
        <v/>
      </c>
      <c r="L27" s="22" t="str">
        <f ca="1">IF(INDEX($H$9:$AA$28,COLUMNS($H27:L27),ROWS(L$9:L27))="","",1-INDEX($H$9:$AA$28,COLUMNS($H27:L27),ROWS(L$9:L27)))</f>
        <v/>
      </c>
      <c r="M27" s="22" t="str">
        <f ca="1">IF(INDEX($H$9:$AA$28,COLUMNS($H27:M27),ROWS(M$9:M27))="","",1-INDEX($H$9:$AA$28,COLUMNS($H27:M27),ROWS(M$9:M27)))</f>
        <v/>
      </c>
      <c r="N27" s="22" t="str">
        <f ca="1">IF(INDEX($H$9:$AA$28,COLUMNS($H27:N27),ROWS(N$9:N27))="","",1-INDEX($H$9:$AA$28,COLUMNS($H27:N27),ROWS(N$9:N27)))</f>
        <v/>
      </c>
      <c r="O27" s="22" t="str">
        <f ca="1">IF(INDEX($H$9:$AA$28,COLUMNS($H27:O27),ROWS(O$9:O27))="","",1-INDEX($H$9:$AA$28,COLUMNS($H27:O27),ROWS(O$9:O27)))</f>
        <v/>
      </c>
      <c r="P27" s="22" t="str">
        <f ca="1">IF(INDEX($H$9:$AA$28,COLUMNS($H27:P27),ROWS(P$9:P27))="","",1-INDEX($H$9:$AA$28,COLUMNS($H27:P27),ROWS(P$9:P27)))</f>
        <v/>
      </c>
      <c r="Q27" s="22" t="str">
        <f ca="1">IF(INDEX($H$9:$AA$28,COLUMNS($H27:Q27),ROWS(Q$9:Q27))="","",1-INDEX($H$9:$AA$28,COLUMNS($H27:Q27),ROWS(Q$9:Q27)))</f>
        <v/>
      </c>
      <c r="R27" s="22" t="str">
        <f ca="1">IF(INDEX($H$9:$AA$28,COLUMNS($H27:R27),ROWS(R$9:R27))="","",1-INDEX($H$9:$AA$28,COLUMNS($H27:R27),ROWS(R$9:R27)))</f>
        <v/>
      </c>
      <c r="S27" s="22" t="str">
        <f ca="1">IF(INDEX($H$9:$AA$28,COLUMNS($H27:S27),ROWS(S$9:S27))="","",1-INDEX($H$9:$AA$28,COLUMNS($H27:S27),ROWS(S$9:S27)))</f>
        <v/>
      </c>
      <c r="T27" s="22" t="str">
        <f ca="1">IF(INDEX($H$9:$AA$28,COLUMNS($H27:T27),ROWS(T$9:T27))="","",1-INDEX($H$9:$AA$28,COLUMNS($H27:T27),ROWS(T$9:T27)))</f>
        <v/>
      </c>
      <c r="U27" s="22" t="str">
        <f ca="1">IF(INDEX($H$9:$AA$28,COLUMNS($H27:U27),ROWS(U$9:U27))="","",1-INDEX($H$9:$AA$28,COLUMNS($H27:U27),ROWS(U$9:U27)))</f>
        <v/>
      </c>
      <c r="V27" s="22" t="str">
        <f ca="1">IF(INDEX($H$9:$AA$28,COLUMNS($H27:V27),ROWS(V$9:V27))="","",1-INDEX($H$9:$AA$28,COLUMNS($H27:V27),ROWS(V$9:V27)))</f>
        <v/>
      </c>
      <c r="W27" s="22" t="str">
        <f ca="1">IF(INDEX($H$9:$AA$28,COLUMNS($H27:W27),ROWS(W$9:W27))="","",1-INDEX($H$9:$AA$28,COLUMNS($H27:W27),ROWS(W$9:W27)))</f>
        <v/>
      </c>
      <c r="X27" s="22" t="str">
        <f ca="1">IF(INDEX($H$9:$AA$28,COLUMNS($H27:X27),ROWS(X$9:X27))="","",1-INDEX($H$9:$AA$28,COLUMNS($H27:X27),ROWS(X$9:X27)))</f>
        <v/>
      </c>
      <c r="Y27" s="22" t="str">
        <f ca="1">IF(INDEX($H$9:$AA$28,COLUMNS($H27:Y27),ROWS(Y$9:Y27))="","",1-INDEX($H$9:$AA$28,COLUMNS($H27:Y27),ROWS(Y$9:Y27)))</f>
        <v/>
      </c>
      <c r="Z27" s="22" t="s">
        <v>0</v>
      </c>
      <c r="AA27" s="22" t="str" cm="1">
        <f t="array" aca="1" ref="AA27" ca="1">IF(OR($G27="",AA$8=""),"",INDEX($E:$E,SUMPRODUCT(($B$10:$B$199=$G27)*($D$10:$D$199=AA$8)*ROW($10:$199))))</f>
        <v/>
      </c>
      <c r="AC27" s="23" t="str">
        <f t="shared" ca="1" si="0"/>
        <v/>
      </c>
      <c r="AD27" s="24" t="str">
        <f t="shared" ca="1" si="1"/>
        <v/>
      </c>
      <c r="AG27" s="59"/>
      <c r="AH27" s="24" t="str">
        <f t="shared" si="2"/>
        <v/>
      </c>
      <c r="AI27" s="15"/>
    </row>
    <row r="28" spans="1:35" ht="15" x14ac:dyDescent="0.25">
      <c r="A28" s="52" t="str">
        <f t="shared" si="3"/>
        <v/>
      </c>
      <c r="B28" s="25" t="str" cm="1">
        <f t="array" ref="B28">IF(Start!$B$31="Please avoid empty intermediate lines!","",IF(COUNTA(Start!$B$10:$B$29)&lt;2,"",IF(ROW(A19)&gt;COMBIN(COUNTA(Start!$B$10:$B$29),2),"",INDEX(Start!$B$10:$B$29,COUNTA(Start!$B$10:$B$29)-ROUND((2*ROW(A19))^0.5,0)))))</f>
        <v/>
      </c>
      <c r="C28" s="58"/>
      <c r="D28" s="25" t="str" cm="1">
        <f t="array" ref="D28">IF(Start!$B$31="Please avoid empty intermediate lines!","",IF(COUNTA(Start!$B$10:$B$29)&lt;2,"",IF(ROW(A19)&gt;COMBIN(COUNTA(Start!$B$10:$B$29),2),"",INDEX(Start!$B$10:$B$29,COUNTA(Start!$B$10:$B$29)+1-ROUND(((2*ROW(A19))^0.5-ROUND((2*ROW(A19))^0.5,)+0.5)/((2*ROW(A19))^0.5-(2*(ROW(A19)-1))^0.5),)))))</f>
        <v/>
      </c>
      <c r="E28" s="1" t="str">
        <f t="shared" si="4"/>
        <v/>
      </c>
      <c r="G28" s="2" t="str">
        <f>IF(OR(Start!$B29="",Start!$B$31="Please avoid empty intermediate lines!"),"",Start!$B29)</f>
        <v/>
      </c>
      <c r="H28" s="22" t="str">
        <f ca="1">IF(INDEX($H$9:$AA$28,COLUMNS($H28:H28),ROWS(H$9:H28))="","",1-INDEX($H$9:$AA$28,COLUMNS($H28:H28),ROWS(H$9:H28)))</f>
        <v/>
      </c>
      <c r="I28" s="22" t="str">
        <f ca="1">IF(INDEX($H$9:$AA$28,COLUMNS($H28:I28),ROWS(I$9:I28))="","",1-INDEX($H$9:$AA$28,COLUMNS($H28:I28),ROWS(I$9:I28)))</f>
        <v/>
      </c>
      <c r="J28" s="22" t="str">
        <f ca="1">IF(INDEX($H$9:$AA$28,COLUMNS($H28:J28),ROWS(J$9:J28))="","",1-INDEX($H$9:$AA$28,COLUMNS($H28:J28),ROWS(J$9:J28)))</f>
        <v/>
      </c>
      <c r="K28" s="22" t="str">
        <f ca="1">IF(INDEX($H$9:$AA$28,COLUMNS($H28:K28),ROWS(K$9:K28))="","",1-INDEX($H$9:$AA$28,COLUMNS($H28:K28),ROWS(K$9:K28)))</f>
        <v/>
      </c>
      <c r="L28" s="22" t="str">
        <f ca="1">IF(INDEX($H$9:$AA$28,COLUMNS($H28:L28),ROWS(L$9:L28))="","",1-INDEX($H$9:$AA$28,COLUMNS($H28:L28),ROWS(L$9:L28)))</f>
        <v/>
      </c>
      <c r="M28" s="22" t="str">
        <f ca="1">IF(INDEX($H$9:$AA$28,COLUMNS($H28:M28),ROWS(M$9:M28))="","",1-INDEX($H$9:$AA$28,COLUMNS($H28:M28),ROWS(M$9:M28)))</f>
        <v/>
      </c>
      <c r="N28" s="22" t="str">
        <f ca="1">IF(INDEX($H$9:$AA$28,COLUMNS($H28:N28),ROWS(N$9:N28))="","",1-INDEX($H$9:$AA$28,COLUMNS($H28:N28),ROWS(N$9:N28)))</f>
        <v/>
      </c>
      <c r="O28" s="22" t="str">
        <f ca="1">IF(INDEX($H$9:$AA$28,COLUMNS($H28:O28),ROWS(O$9:O28))="","",1-INDEX($H$9:$AA$28,COLUMNS($H28:O28),ROWS(O$9:O28)))</f>
        <v/>
      </c>
      <c r="P28" s="22" t="str">
        <f ca="1">IF(INDEX($H$9:$AA$28,COLUMNS($H28:P28),ROWS(P$9:P28))="","",1-INDEX($H$9:$AA$28,COLUMNS($H28:P28),ROWS(P$9:P28)))</f>
        <v/>
      </c>
      <c r="Q28" s="22" t="str">
        <f ca="1">IF(INDEX($H$9:$AA$28,COLUMNS($H28:Q28),ROWS(Q$9:Q28))="","",1-INDEX($H$9:$AA$28,COLUMNS($H28:Q28),ROWS(Q$9:Q28)))</f>
        <v/>
      </c>
      <c r="R28" s="22" t="str">
        <f ca="1">IF(INDEX($H$9:$AA$28,COLUMNS($H28:R28),ROWS(R$9:R28))="","",1-INDEX($H$9:$AA$28,COLUMNS($H28:R28),ROWS(R$9:R28)))</f>
        <v/>
      </c>
      <c r="S28" s="22" t="str">
        <f ca="1">IF(INDEX($H$9:$AA$28,COLUMNS($H28:S28),ROWS(S$9:S28))="","",1-INDEX($H$9:$AA$28,COLUMNS($H28:S28),ROWS(S$9:S28)))</f>
        <v/>
      </c>
      <c r="T28" s="22" t="str">
        <f ca="1">IF(INDEX($H$9:$AA$28,COLUMNS($H28:T28),ROWS(T$9:T28))="","",1-INDEX($H$9:$AA$28,COLUMNS($H28:T28),ROWS(T$9:T28)))</f>
        <v/>
      </c>
      <c r="U28" s="22" t="str">
        <f ca="1">IF(INDEX($H$9:$AA$28,COLUMNS($H28:U28),ROWS(U$9:U28))="","",1-INDEX($H$9:$AA$28,COLUMNS($H28:U28),ROWS(U$9:U28)))</f>
        <v/>
      </c>
      <c r="V28" s="22" t="str">
        <f ca="1">IF(INDEX($H$9:$AA$28,COLUMNS($H28:V28),ROWS(V$9:V28))="","",1-INDEX($H$9:$AA$28,COLUMNS($H28:V28),ROWS(V$9:V28)))</f>
        <v/>
      </c>
      <c r="W28" s="22" t="str">
        <f ca="1">IF(INDEX($H$9:$AA$28,COLUMNS($H28:W28),ROWS(W$9:W28))="","",1-INDEX($H$9:$AA$28,COLUMNS($H28:W28),ROWS(W$9:W28)))</f>
        <v/>
      </c>
      <c r="X28" s="22" t="str">
        <f ca="1">IF(INDEX($H$9:$AA$28,COLUMNS($H28:X28),ROWS(X$9:X28))="","",1-INDEX($H$9:$AA$28,COLUMNS($H28:X28),ROWS(X$9:X28)))</f>
        <v/>
      </c>
      <c r="Y28" s="22" t="str">
        <f ca="1">IF(INDEX($H$9:$AA$28,COLUMNS($H28:Y28),ROWS(Y$9:Y28))="","",1-INDEX($H$9:$AA$28,COLUMNS($H28:Y28),ROWS(Y$9:Y28)))</f>
        <v/>
      </c>
      <c r="Z28" s="22" t="str">
        <f ca="1">IF(INDEX($H$9:$AA$28,COLUMNS($H28:Z28),ROWS(Z$9:Z28))="","",1-INDEX($H$9:$AA$28,COLUMNS($H28:Z28),ROWS(Z$9:Z28)))</f>
        <v/>
      </c>
      <c r="AA28" s="22" t="s">
        <v>0</v>
      </c>
      <c r="AC28" s="23" t="str">
        <f t="shared" ca="1" si="0"/>
        <v/>
      </c>
      <c r="AD28" s="24" t="str">
        <f t="shared" ca="1" si="1"/>
        <v/>
      </c>
      <c r="AG28" s="59"/>
      <c r="AH28" s="24" t="str">
        <f t="shared" si="2"/>
        <v/>
      </c>
      <c r="AI28" s="15"/>
    </row>
    <row r="29" spans="1:35" x14ac:dyDescent="0.2">
      <c r="A29" s="52" t="str">
        <f t="shared" si="3"/>
        <v/>
      </c>
      <c r="B29" s="25" t="str" cm="1">
        <f t="array" ref="B29">IF(Start!$B$31="Please avoid empty intermediate lines!","",IF(COUNTA(Start!$B$10:$B$29)&lt;2,"",IF(ROW(A20)&gt;COMBIN(COUNTA(Start!$B$10:$B$29),2),"",INDEX(Start!$B$10:$B$29,COUNTA(Start!$B$10:$B$29)-ROUND((2*ROW(A20))^0.5,0)))))</f>
        <v/>
      </c>
      <c r="C29" s="58"/>
      <c r="D29" s="25" t="str" cm="1">
        <f t="array" ref="D29">IF(Start!$B$31="Please avoid empty intermediate lines!","",IF(COUNTA(Start!$B$10:$B$29)&lt;2,"",IF(ROW(A20)&gt;COMBIN(COUNTA(Start!$B$10:$B$29),2),"",INDEX(Start!$B$10:$B$29,COUNTA(Start!$B$10:$B$29)+1-ROUND(((2*ROW(A20))^0.5-ROUND((2*ROW(A20))^0.5,)+0.5)/((2*ROW(A20))^0.5-(2*(ROW(A20)-1))^0.5),)))))</f>
        <v/>
      </c>
      <c r="E29" s="1" t="str">
        <f t="shared" si="4"/>
        <v/>
      </c>
      <c r="G29" s="1" t="str">
        <f>IF(Start!$B30="","",Start!$B30)</f>
        <v/>
      </c>
      <c r="AH29" s="16"/>
      <c r="AI29" s="15"/>
    </row>
    <row r="30" spans="1:35" ht="15" x14ac:dyDescent="0.25">
      <c r="A30" s="52" t="str">
        <f t="shared" si="3"/>
        <v/>
      </c>
      <c r="B30" s="25" t="str" cm="1">
        <f t="array" ref="B30">IF(Start!$B$31="Please avoid empty intermediate lines!","",IF(COUNTA(Start!$B$10:$B$29)&lt;2,"",IF(ROW(A21)&gt;COMBIN(COUNTA(Start!$B$10:$B$29),2),"",INDEX(Start!$B$10:$B$29,COUNTA(Start!$B$10:$B$29)-ROUND((2*ROW(A21))^0.5,0)))))</f>
        <v/>
      </c>
      <c r="C30" s="58"/>
      <c r="D30" s="25" t="str" cm="1">
        <f t="array" ref="D30">IF(Start!$B$31="Please avoid empty intermediate lines!","",IF(COUNTA(Start!$B$10:$B$29)&lt;2,"",IF(ROW(A21)&gt;COMBIN(COUNTA(Start!$B$10:$B$29),2),"",INDEX(Start!$B$10:$B$29,COUNTA(Start!$B$10:$B$29)+1-ROUND(((2*ROW(A21))^0.5-ROUND((2*ROW(A21))^0.5,)+0.5)/((2*ROW(A21))^0.5-(2*(ROW(A21)-1))^0.5),)))))</f>
        <v/>
      </c>
      <c r="E30" s="1" t="str">
        <f t="shared" si="4"/>
        <v/>
      </c>
      <c r="G30" s="1" t="str">
        <f>IF(Start!$B30="","",Start!$B30)</f>
        <v/>
      </c>
      <c r="AD30" s="26">
        <f ca="1">SUM(AD9:AD28)</f>
        <v>99.999999999999986</v>
      </c>
      <c r="AE30" s="27" t="s">
        <v>2</v>
      </c>
      <c r="AH30" s="26">
        <f>SUM(AH9:AH28)</f>
        <v>100</v>
      </c>
      <c r="AI30" s="27" t="s">
        <v>2</v>
      </c>
    </row>
    <row r="31" spans="1:35" x14ac:dyDescent="0.2">
      <c r="A31" s="52" t="str">
        <f t="shared" si="3"/>
        <v/>
      </c>
      <c r="B31" s="25" t="str" cm="1">
        <f t="array" ref="B31">IF(Start!$B$31="Please avoid empty intermediate lines!","",IF(COUNTA(Start!$B$10:$B$29)&lt;2,"",IF(ROW(A22)&gt;COMBIN(COUNTA(Start!$B$10:$B$29),2),"",INDEX(Start!$B$10:$B$29,COUNTA(Start!$B$10:$B$29)-ROUND((2*ROW(A22))^0.5,0)))))</f>
        <v/>
      </c>
      <c r="C31" s="58"/>
      <c r="D31" s="25" t="str" cm="1">
        <f t="array" ref="D31">IF(Start!$B$31="Please avoid empty intermediate lines!","",IF(COUNTA(Start!$B$10:$B$29)&lt;2,"",IF(ROW(A22)&gt;COMBIN(COUNTA(Start!$B$10:$B$29),2),"",INDEX(Start!$B$10:$B$29,COUNTA(Start!$B$10:$B$29)+1-ROUND(((2*ROW(A22))^0.5-ROUND((2*ROW(A22))^0.5,)+0.5)/((2*ROW(A22))^0.5-(2*(ROW(A22)-1))^0.5),)))))</f>
        <v/>
      </c>
      <c r="E31" s="1" t="str">
        <f t="shared" si="4"/>
        <v/>
      </c>
    </row>
    <row r="32" spans="1:35" x14ac:dyDescent="0.2">
      <c r="A32" s="52" t="str">
        <f t="shared" si="3"/>
        <v/>
      </c>
      <c r="B32" s="25" t="str" cm="1">
        <f t="array" ref="B32">IF(Start!$B$31="Please avoid empty intermediate lines!","",IF(COUNTA(Start!$B$10:$B$29)&lt;2,"",IF(ROW(A23)&gt;COMBIN(COUNTA(Start!$B$10:$B$29),2),"",INDEX(Start!$B$10:$B$29,COUNTA(Start!$B$10:$B$29)-ROUND((2*ROW(A23))^0.5,0)))))</f>
        <v/>
      </c>
      <c r="C32" s="58"/>
      <c r="D32" s="25" t="str" cm="1">
        <f t="array" ref="D32">IF(Start!$B$31="Please avoid empty intermediate lines!","",IF(COUNTA(Start!$B$10:$B$29)&lt;2,"",IF(ROW(A23)&gt;COMBIN(COUNTA(Start!$B$10:$B$29),2),"",INDEX(Start!$B$10:$B$29,COUNTA(Start!$B$10:$B$29)+1-ROUND(((2*ROW(A23))^0.5-ROUND((2*ROW(A23))^0.5,)+0.5)/((2*ROW(A23))^0.5-(2*(ROW(A23)-1))^0.5),)))))</f>
        <v/>
      </c>
      <c r="E32" s="1" t="str">
        <f t="shared" si="4"/>
        <v/>
      </c>
      <c r="G32" s="1" t="str">
        <f>IF(Start!$B32="","",Start!$B32)</f>
        <v/>
      </c>
    </row>
    <row r="33" spans="1:5" x14ac:dyDescent="0.2">
      <c r="A33" s="52" t="str">
        <f t="shared" si="3"/>
        <v/>
      </c>
      <c r="B33" s="25" t="str" cm="1">
        <f t="array" ref="B33">IF(Start!$B$31="Please avoid empty intermediate lines!","",IF(COUNTA(Start!$B$10:$B$29)&lt;2,"",IF(ROW(A24)&gt;COMBIN(COUNTA(Start!$B$10:$B$29),2),"",INDEX(Start!$B$10:$B$29,COUNTA(Start!$B$10:$B$29)-ROUND((2*ROW(A24))^0.5,0)))))</f>
        <v/>
      </c>
      <c r="C33" s="58"/>
      <c r="D33" s="25" t="str" cm="1">
        <f t="array" ref="D33">IF(Start!$B$31="Please avoid empty intermediate lines!","",IF(COUNTA(Start!$B$10:$B$29)&lt;2,"",IF(ROW(A24)&gt;COMBIN(COUNTA(Start!$B$10:$B$29),2),"",INDEX(Start!$B$10:$B$29,COUNTA(Start!$B$10:$B$29)+1-ROUND(((2*ROW(A24))^0.5-ROUND((2*ROW(A24))^0.5,)+0.5)/((2*ROW(A24))^0.5-(2*(ROW(A24)-1))^0.5),)))))</f>
        <v/>
      </c>
      <c r="E33" s="1" t="str">
        <f t="shared" si="4"/>
        <v/>
      </c>
    </row>
    <row r="34" spans="1:5" x14ac:dyDescent="0.2">
      <c r="A34" s="52" t="str">
        <f t="shared" si="3"/>
        <v/>
      </c>
      <c r="B34" s="25" t="str" cm="1">
        <f t="array" ref="B34">IF(Start!$B$31="Please avoid empty intermediate lines!","",IF(COUNTA(Start!$B$10:$B$29)&lt;2,"",IF(ROW(A25)&gt;COMBIN(COUNTA(Start!$B$10:$B$29),2),"",INDEX(Start!$B$10:$B$29,COUNTA(Start!$B$10:$B$29)-ROUND((2*ROW(A25))^0.5,0)))))</f>
        <v/>
      </c>
      <c r="C34" s="58"/>
      <c r="D34" s="25" t="str" cm="1">
        <f t="array" ref="D34">IF(Start!$B$31="Please avoid empty intermediate lines!","",IF(COUNTA(Start!$B$10:$B$29)&lt;2,"",IF(ROW(A25)&gt;COMBIN(COUNTA(Start!$B$10:$B$29),2),"",INDEX(Start!$B$10:$B$29,COUNTA(Start!$B$10:$B$29)+1-ROUND(((2*ROW(A25))^0.5-ROUND((2*ROW(A25))^0.5,)+0.5)/((2*ROW(A25))^0.5-(2*(ROW(A25)-1))^0.5),)))))</f>
        <v/>
      </c>
      <c r="E34" s="1" t="str">
        <f t="shared" si="4"/>
        <v/>
      </c>
    </row>
    <row r="35" spans="1:5" x14ac:dyDescent="0.2">
      <c r="A35" s="52" t="str">
        <f t="shared" si="3"/>
        <v/>
      </c>
      <c r="B35" s="25" t="str" cm="1">
        <f t="array" ref="B35">IF(Start!$B$31="Please avoid empty intermediate lines!","",IF(COUNTA(Start!$B$10:$B$29)&lt;2,"",IF(ROW(A26)&gt;COMBIN(COUNTA(Start!$B$10:$B$29),2),"",INDEX(Start!$B$10:$B$29,COUNTA(Start!$B$10:$B$29)-ROUND((2*ROW(A26))^0.5,0)))))</f>
        <v/>
      </c>
      <c r="C35" s="58"/>
      <c r="D35" s="25" t="str" cm="1">
        <f t="array" ref="D35">IF(Start!$B$31="Please avoid empty intermediate lines!","",IF(COUNTA(Start!$B$10:$B$29)&lt;2,"",IF(ROW(A26)&gt;COMBIN(COUNTA(Start!$B$10:$B$29),2),"",INDEX(Start!$B$10:$B$29,COUNTA(Start!$B$10:$B$29)+1-ROUND(((2*ROW(A26))^0.5-ROUND((2*ROW(A26))^0.5,)+0.5)/((2*ROW(A26))^0.5-(2*(ROW(A26)-1))^0.5),)))))</f>
        <v/>
      </c>
      <c r="E35" s="1" t="str">
        <f t="shared" si="4"/>
        <v/>
      </c>
    </row>
    <row r="36" spans="1:5" x14ac:dyDescent="0.2">
      <c r="A36" s="52" t="str">
        <f t="shared" si="3"/>
        <v/>
      </c>
      <c r="B36" s="25" t="str" cm="1">
        <f t="array" ref="B36">IF(Start!$B$31="Please avoid empty intermediate lines!","",IF(COUNTA(Start!$B$10:$B$29)&lt;2,"",IF(ROW(A27)&gt;COMBIN(COUNTA(Start!$B$10:$B$29),2),"",INDEX(Start!$B$10:$B$29,COUNTA(Start!$B$10:$B$29)-ROUND((2*ROW(A27))^0.5,0)))))</f>
        <v/>
      </c>
      <c r="C36" s="58"/>
      <c r="D36" s="25" t="str" cm="1">
        <f t="array" ref="D36">IF(Start!$B$31="Please avoid empty intermediate lines!","",IF(COUNTA(Start!$B$10:$B$29)&lt;2,"",IF(ROW(A27)&gt;COMBIN(COUNTA(Start!$B$10:$B$29),2),"",INDEX(Start!$B$10:$B$29,COUNTA(Start!$B$10:$B$29)+1-ROUND(((2*ROW(A27))^0.5-ROUND((2*ROW(A27))^0.5,)+0.5)/((2*ROW(A27))^0.5-(2*(ROW(A27)-1))^0.5),)))))</f>
        <v/>
      </c>
      <c r="E36" s="1" t="str">
        <f t="shared" si="4"/>
        <v/>
      </c>
    </row>
    <row r="37" spans="1:5" x14ac:dyDescent="0.2">
      <c r="A37" s="52" t="str">
        <f t="shared" si="3"/>
        <v/>
      </c>
      <c r="B37" s="25" t="str" cm="1">
        <f t="array" ref="B37">IF(Start!$B$31="Please avoid empty intermediate lines!","",IF(COUNTA(Start!$B$10:$B$29)&lt;2,"",IF(ROW(A28)&gt;COMBIN(COUNTA(Start!$B$10:$B$29),2),"",INDEX(Start!$B$10:$B$29,COUNTA(Start!$B$10:$B$29)-ROUND((2*ROW(A28))^0.5,0)))))</f>
        <v/>
      </c>
      <c r="C37" s="58"/>
      <c r="D37" s="25" t="str" cm="1">
        <f t="array" ref="D37">IF(Start!$B$31="Please avoid empty intermediate lines!","",IF(COUNTA(Start!$B$10:$B$29)&lt;2,"",IF(ROW(A28)&gt;COMBIN(COUNTA(Start!$B$10:$B$29),2),"",INDEX(Start!$B$10:$B$29,COUNTA(Start!$B$10:$B$29)+1-ROUND(((2*ROW(A28))^0.5-ROUND((2*ROW(A28))^0.5,)+0.5)/((2*ROW(A28))^0.5-(2*(ROW(A28)-1))^0.5),)))))</f>
        <v/>
      </c>
      <c r="E37" s="1" t="str">
        <f t="shared" si="4"/>
        <v/>
      </c>
    </row>
    <row r="38" spans="1:5" x14ac:dyDescent="0.2">
      <c r="A38" s="52" t="str">
        <f t="shared" si="3"/>
        <v/>
      </c>
      <c r="B38" s="25" t="str" cm="1">
        <f t="array" ref="B38">IF(Start!$B$31="Please avoid empty intermediate lines!","",IF(COUNTA(Start!$B$10:$B$29)&lt;2,"",IF(ROW(A29)&gt;COMBIN(COUNTA(Start!$B$10:$B$29),2),"",INDEX(Start!$B$10:$B$29,COUNTA(Start!$B$10:$B$29)-ROUND((2*ROW(A29))^0.5,0)))))</f>
        <v/>
      </c>
      <c r="C38" s="58"/>
      <c r="D38" s="25" t="str" cm="1">
        <f t="array" ref="D38">IF(Start!$B$31="Please avoid empty intermediate lines!","",IF(COUNTA(Start!$B$10:$B$29)&lt;2,"",IF(ROW(A29)&gt;COMBIN(COUNTA(Start!$B$10:$B$29),2),"",INDEX(Start!$B$10:$B$29,COUNTA(Start!$B$10:$B$29)+1-ROUND(((2*ROW(A29))^0.5-ROUND((2*ROW(A29))^0.5,)+0.5)/((2*ROW(A29))^0.5-(2*(ROW(A29)-1))^0.5),)))))</f>
        <v/>
      </c>
      <c r="E38" s="1" t="str">
        <f t="shared" si="4"/>
        <v/>
      </c>
    </row>
    <row r="39" spans="1:5" x14ac:dyDescent="0.2">
      <c r="A39" s="52" t="str">
        <f t="shared" si="3"/>
        <v/>
      </c>
      <c r="B39" s="25" t="str" cm="1">
        <f t="array" ref="B39">IF(Start!$B$31="Please avoid empty intermediate lines!","",IF(COUNTA(Start!$B$10:$B$29)&lt;2,"",IF(ROW(A30)&gt;COMBIN(COUNTA(Start!$B$10:$B$29),2),"",INDEX(Start!$B$10:$B$29,COUNTA(Start!$B$10:$B$29)-ROUND((2*ROW(A30))^0.5,0)))))</f>
        <v/>
      </c>
      <c r="C39" s="58"/>
      <c r="D39" s="25" t="str" cm="1">
        <f t="array" ref="D39">IF(Start!$B$31="Please avoid empty intermediate lines!","",IF(COUNTA(Start!$B$10:$B$29)&lt;2,"",IF(ROW(A30)&gt;COMBIN(COUNTA(Start!$B$10:$B$29),2),"",INDEX(Start!$B$10:$B$29,COUNTA(Start!$B$10:$B$29)+1-ROUND(((2*ROW(A30))^0.5-ROUND((2*ROW(A30))^0.5,)+0.5)/((2*ROW(A30))^0.5-(2*(ROW(A30)-1))^0.5),)))))</f>
        <v/>
      </c>
      <c r="E39" s="1" t="str">
        <f t="shared" si="4"/>
        <v/>
      </c>
    </row>
    <row r="40" spans="1:5" x14ac:dyDescent="0.2">
      <c r="A40" s="52" t="str">
        <f t="shared" si="3"/>
        <v/>
      </c>
      <c r="B40" s="25" t="str" cm="1">
        <f t="array" ref="B40">IF(Start!$B$31="Please avoid empty intermediate lines!","",IF(COUNTA(Start!$B$10:$B$29)&lt;2,"",IF(ROW(A31)&gt;COMBIN(COUNTA(Start!$B$10:$B$29),2),"",INDEX(Start!$B$10:$B$29,COUNTA(Start!$B$10:$B$29)-ROUND((2*ROW(A31))^0.5,0)))))</f>
        <v/>
      </c>
      <c r="C40" s="58"/>
      <c r="D40" s="25" t="str" cm="1">
        <f t="array" ref="D40">IF(Start!$B$31="Please avoid empty intermediate lines!","",IF(COUNTA(Start!$B$10:$B$29)&lt;2,"",IF(ROW(A31)&gt;COMBIN(COUNTA(Start!$B$10:$B$29),2),"",INDEX(Start!$B$10:$B$29,COUNTA(Start!$B$10:$B$29)+1-ROUND(((2*ROW(A31))^0.5-ROUND((2*ROW(A31))^0.5,)+0.5)/((2*ROW(A31))^0.5-(2*(ROW(A31)-1))^0.5),)))))</f>
        <v/>
      </c>
      <c r="E40" s="1" t="str">
        <f t="shared" si="4"/>
        <v/>
      </c>
    </row>
    <row r="41" spans="1:5" x14ac:dyDescent="0.2">
      <c r="A41" s="52" t="str">
        <f t="shared" si="3"/>
        <v/>
      </c>
      <c r="B41" s="25" t="str" cm="1">
        <f t="array" ref="B41">IF(Start!$B$31="Please avoid empty intermediate lines!","",IF(COUNTA(Start!$B$10:$B$29)&lt;2,"",IF(ROW(A32)&gt;COMBIN(COUNTA(Start!$B$10:$B$29),2),"",INDEX(Start!$B$10:$B$29,COUNTA(Start!$B$10:$B$29)-ROUND((2*ROW(A32))^0.5,0)))))</f>
        <v/>
      </c>
      <c r="C41" s="58"/>
      <c r="D41" s="25" t="str" cm="1">
        <f t="array" ref="D41">IF(Start!$B$31="Please avoid empty intermediate lines!","",IF(COUNTA(Start!$B$10:$B$29)&lt;2,"",IF(ROW(A32)&gt;COMBIN(COUNTA(Start!$B$10:$B$29),2),"",INDEX(Start!$B$10:$B$29,COUNTA(Start!$B$10:$B$29)+1-ROUND(((2*ROW(A32))^0.5-ROUND((2*ROW(A32))^0.5,)+0.5)/((2*ROW(A32))^0.5-(2*(ROW(A32)-1))^0.5),)))))</f>
        <v/>
      </c>
      <c r="E41" s="1" t="str">
        <f t="shared" si="4"/>
        <v/>
      </c>
    </row>
    <row r="42" spans="1:5" x14ac:dyDescent="0.2">
      <c r="A42" s="52" t="str">
        <f t="shared" si="3"/>
        <v/>
      </c>
      <c r="B42" s="25" t="str" cm="1">
        <f t="array" ref="B42">IF(Start!$B$31="Please avoid empty intermediate lines!","",IF(COUNTA(Start!$B$10:$B$29)&lt;2,"",IF(ROW(A33)&gt;COMBIN(COUNTA(Start!$B$10:$B$29),2),"",INDEX(Start!$B$10:$B$29,COUNTA(Start!$B$10:$B$29)-ROUND((2*ROW(A33))^0.5,0)))))</f>
        <v/>
      </c>
      <c r="C42" s="58"/>
      <c r="D42" s="25" t="str" cm="1">
        <f t="array" ref="D42">IF(Start!$B$31="Please avoid empty intermediate lines!","",IF(COUNTA(Start!$B$10:$B$29)&lt;2,"",IF(ROW(A33)&gt;COMBIN(COUNTA(Start!$B$10:$B$29),2),"",INDEX(Start!$B$10:$B$29,COUNTA(Start!$B$10:$B$29)+1-ROUND(((2*ROW(A33))^0.5-ROUND((2*ROW(A33))^0.5,)+0.5)/((2*ROW(A33))^0.5-(2*(ROW(A33)-1))^0.5),)))))</f>
        <v/>
      </c>
      <c r="E42" s="1" t="str">
        <f t="shared" si="4"/>
        <v/>
      </c>
    </row>
    <row r="43" spans="1:5" x14ac:dyDescent="0.2">
      <c r="A43" s="52" t="str">
        <f t="shared" si="3"/>
        <v/>
      </c>
      <c r="B43" s="25" t="str" cm="1">
        <f t="array" ref="B43">IF(Start!$B$31="Please avoid empty intermediate lines!","",IF(COUNTA(Start!$B$10:$B$29)&lt;2,"",IF(ROW(A34)&gt;COMBIN(COUNTA(Start!$B$10:$B$29),2),"",INDEX(Start!$B$10:$B$29,COUNTA(Start!$B$10:$B$29)-ROUND((2*ROW(A34))^0.5,0)))))</f>
        <v/>
      </c>
      <c r="C43" s="58"/>
      <c r="D43" s="25" t="str" cm="1">
        <f t="array" ref="D43">IF(Start!$B$31="Please avoid empty intermediate lines!","",IF(COUNTA(Start!$B$10:$B$29)&lt;2,"",IF(ROW(A34)&gt;COMBIN(COUNTA(Start!$B$10:$B$29),2),"",INDEX(Start!$B$10:$B$29,COUNTA(Start!$B$10:$B$29)+1-ROUND(((2*ROW(A34))^0.5-ROUND((2*ROW(A34))^0.5,)+0.5)/((2*ROW(A34))^0.5-(2*(ROW(A34)-1))^0.5),)))))</f>
        <v/>
      </c>
      <c r="E43" s="1" t="str">
        <f t="shared" si="4"/>
        <v/>
      </c>
    </row>
    <row r="44" spans="1:5" x14ac:dyDescent="0.2">
      <c r="A44" s="52" t="str">
        <f t="shared" si="3"/>
        <v/>
      </c>
      <c r="B44" s="25" t="str" cm="1">
        <f t="array" ref="B44">IF(Start!$B$31="Please avoid empty intermediate lines!","",IF(COUNTA(Start!$B$10:$B$29)&lt;2,"",IF(ROW(A35)&gt;COMBIN(COUNTA(Start!$B$10:$B$29),2),"",INDEX(Start!$B$10:$B$29,COUNTA(Start!$B$10:$B$29)-ROUND((2*ROW(A35))^0.5,0)))))</f>
        <v/>
      </c>
      <c r="C44" s="58"/>
      <c r="D44" s="25" t="str" cm="1">
        <f t="array" ref="D44">IF(Start!$B$31="Please avoid empty intermediate lines!","",IF(COUNTA(Start!$B$10:$B$29)&lt;2,"",IF(ROW(A35)&gt;COMBIN(COUNTA(Start!$B$10:$B$29),2),"",INDEX(Start!$B$10:$B$29,COUNTA(Start!$B$10:$B$29)+1-ROUND(((2*ROW(A35))^0.5-ROUND((2*ROW(A35))^0.5,)+0.5)/((2*ROW(A35))^0.5-(2*(ROW(A35)-1))^0.5),)))))</f>
        <v/>
      </c>
      <c r="E44" s="1" t="str">
        <f t="shared" si="4"/>
        <v/>
      </c>
    </row>
    <row r="45" spans="1:5" x14ac:dyDescent="0.2">
      <c r="A45" s="52" t="str">
        <f t="shared" si="3"/>
        <v/>
      </c>
      <c r="B45" s="25" t="str" cm="1">
        <f t="array" ref="B45">IF(Start!$B$31="Please avoid empty intermediate lines!","",IF(COUNTA(Start!$B$10:$B$29)&lt;2,"",IF(ROW(A36)&gt;COMBIN(COUNTA(Start!$B$10:$B$29),2),"",INDEX(Start!$B$10:$B$29,COUNTA(Start!$B$10:$B$29)-ROUND((2*ROW(A36))^0.5,0)))))</f>
        <v/>
      </c>
      <c r="C45" s="58"/>
      <c r="D45" s="25" t="str" cm="1">
        <f t="array" ref="D45">IF(Start!$B$31="Please avoid empty intermediate lines!","",IF(COUNTA(Start!$B$10:$B$29)&lt;2,"",IF(ROW(A36)&gt;COMBIN(COUNTA(Start!$B$10:$B$29),2),"",INDEX(Start!$B$10:$B$29,COUNTA(Start!$B$10:$B$29)+1-ROUND(((2*ROW(A36))^0.5-ROUND((2*ROW(A36))^0.5,)+0.5)/((2*ROW(A36))^0.5-(2*(ROW(A36)-1))^0.5),)))))</f>
        <v/>
      </c>
      <c r="E45" s="1" t="str">
        <f t="shared" si="4"/>
        <v/>
      </c>
    </row>
    <row r="46" spans="1:5" x14ac:dyDescent="0.2">
      <c r="A46" s="52" t="str">
        <f t="shared" si="3"/>
        <v/>
      </c>
      <c r="B46" s="25" t="str" cm="1">
        <f t="array" ref="B46">IF(Start!$B$31="Please avoid empty intermediate lines!","",IF(COUNTA(Start!$B$10:$B$29)&lt;2,"",IF(ROW(A37)&gt;COMBIN(COUNTA(Start!$B$10:$B$29),2),"",INDEX(Start!$B$10:$B$29,COUNTA(Start!$B$10:$B$29)-ROUND((2*ROW(A37))^0.5,0)))))</f>
        <v/>
      </c>
      <c r="C46" s="58"/>
      <c r="D46" s="25" t="str" cm="1">
        <f t="array" ref="D46">IF(Start!$B$31="Please avoid empty intermediate lines!","",IF(COUNTA(Start!$B$10:$B$29)&lt;2,"",IF(ROW(A37)&gt;COMBIN(COUNTA(Start!$B$10:$B$29),2),"",INDEX(Start!$B$10:$B$29,COUNTA(Start!$B$10:$B$29)+1-ROUND(((2*ROW(A37))^0.5-ROUND((2*ROW(A37))^0.5,)+0.5)/((2*ROW(A37))^0.5-(2*(ROW(A37)-1))^0.5),)))))</f>
        <v/>
      </c>
      <c r="E46" s="1" t="str">
        <f t="shared" si="4"/>
        <v/>
      </c>
    </row>
    <row r="47" spans="1:5" x14ac:dyDescent="0.2">
      <c r="A47" s="52" t="str">
        <f t="shared" si="3"/>
        <v/>
      </c>
      <c r="B47" s="25" t="str" cm="1">
        <f t="array" ref="B47">IF(Start!$B$31="Please avoid empty intermediate lines!","",IF(COUNTA(Start!$B$10:$B$29)&lt;2,"",IF(ROW(A38)&gt;COMBIN(COUNTA(Start!$B$10:$B$29),2),"",INDEX(Start!$B$10:$B$29,COUNTA(Start!$B$10:$B$29)-ROUND((2*ROW(A38))^0.5,0)))))</f>
        <v/>
      </c>
      <c r="C47" s="58"/>
      <c r="D47" s="25" t="str" cm="1">
        <f t="array" ref="D47">IF(Start!$B$31="Please avoid empty intermediate lines!","",IF(COUNTA(Start!$B$10:$B$29)&lt;2,"",IF(ROW(A38)&gt;COMBIN(COUNTA(Start!$B$10:$B$29),2),"",INDEX(Start!$B$10:$B$29,COUNTA(Start!$B$10:$B$29)+1-ROUND(((2*ROW(A38))^0.5-ROUND((2*ROW(A38))^0.5,)+0.5)/((2*ROW(A38))^0.5-(2*(ROW(A38)-1))^0.5),)))))</f>
        <v/>
      </c>
      <c r="E47" s="1" t="str">
        <f t="shared" si="4"/>
        <v/>
      </c>
    </row>
    <row r="48" spans="1:5" x14ac:dyDescent="0.2">
      <c r="A48" s="52" t="str">
        <f t="shared" si="3"/>
        <v/>
      </c>
      <c r="B48" s="25" t="str" cm="1">
        <f t="array" ref="B48">IF(Start!$B$31="Please avoid empty intermediate lines!","",IF(COUNTA(Start!$B$10:$B$29)&lt;2,"",IF(ROW(A39)&gt;COMBIN(COUNTA(Start!$B$10:$B$29),2),"",INDEX(Start!$B$10:$B$29,COUNTA(Start!$B$10:$B$29)-ROUND((2*ROW(A39))^0.5,0)))))</f>
        <v/>
      </c>
      <c r="C48" s="58"/>
      <c r="D48" s="25" t="str" cm="1">
        <f t="array" ref="D48">IF(Start!$B$31="Please avoid empty intermediate lines!","",IF(COUNTA(Start!$B$10:$B$29)&lt;2,"",IF(ROW(A39)&gt;COMBIN(COUNTA(Start!$B$10:$B$29),2),"",INDEX(Start!$B$10:$B$29,COUNTA(Start!$B$10:$B$29)+1-ROUND(((2*ROW(A39))^0.5-ROUND((2*ROW(A39))^0.5,)+0.5)/((2*ROW(A39))^0.5-(2*(ROW(A39)-1))^0.5),)))))</f>
        <v/>
      </c>
      <c r="E48" s="1" t="str">
        <f t="shared" si="4"/>
        <v/>
      </c>
    </row>
    <row r="49" spans="1:5" x14ac:dyDescent="0.2">
      <c r="A49" s="52" t="str">
        <f t="shared" si="3"/>
        <v/>
      </c>
      <c r="B49" s="25" t="str" cm="1">
        <f t="array" ref="B49">IF(Start!$B$31="Please avoid empty intermediate lines!","",IF(COUNTA(Start!$B$10:$B$29)&lt;2,"",IF(ROW(A40)&gt;COMBIN(COUNTA(Start!$B$10:$B$29),2),"",INDEX(Start!$B$10:$B$29,COUNTA(Start!$B$10:$B$29)-ROUND((2*ROW(A40))^0.5,0)))))</f>
        <v/>
      </c>
      <c r="C49" s="58"/>
      <c r="D49" s="25" t="str" cm="1">
        <f t="array" ref="D49">IF(Start!$B$31="Please avoid empty intermediate lines!","",IF(COUNTA(Start!$B$10:$B$29)&lt;2,"",IF(ROW(A40)&gt;COMBIN(COUNTA(Start!$B$10:$B$29),2),"",INDEX(Start!$B$10:$B$29,COUNTA(Start!$B$10:$B$29)+1-ROUND(((2*ROW(A40))^0.5-ROUND((2*ROW(A40))^0.5,)+0.5)/((2*ROW(A40))^0.5-(2*(ROW(A40)-1))^0.5),)))))</f>
        <v/>
      </c>
      <c r="E49" s="1" t="str">
        <f t="shared" si="4"/>
        <v/>
      </c>
    </row>
    <row r="50" spans="1:5" x14ac:dyDescent="0.2">
      <c r="A50" s="52" t="str">
        <f t="shared" si="3"/>
        <v/>
      </c>
      <c r="B50" s="25" t="str" cm="1">
        <f t="array" ref="B50">IF(Start!$B$31="Please avoid empty intermediate lines!","",IF(COUNTA(Start!$B$10:$B$29)&lt;2,"",IF(ROW(A41)&gt;COMBIN(COUNTA(Start!$B$10:$B$29),2),"",INDEX(Start!$B$10:$B$29,COUNTA(Start!$B$10:$B$29)-ROUND((2*ROW(A41))^0.5,0)))))</f>
        <v/>
      </c>
      <c r="C50" s="58"/>
      <c r="D50" s="25" t="str" cm="1">
        <f t="array" ref="D50">IF(Start!$B$31="Please avoid empty intermediate lines!","",IF(COUNTA(Start!$B$10:$B$29)&lt;2,"",IF(ROW(A41)&gt;COMBIN(COUNTA(Start!$B$10:$B$29),2),"",INDEX(Start!$B$10:$B$29,COUNTA(Start!$B$10:$B$29)+1-ROUND(((2*ROW(A41))^0.5-ROUND((2*ROW(A41))^0.5,)+0.5)/((2*ROW(A41))^0.5-(2*(ROW(A41)-1))^0.5),)))))</f>
        <v/>
      </c>
      <c r="E50" s="1" t="str">
        <f t="shared" si="4"/>
        <v/>
      </c>
    </row>
    <row r="51" spans="1:5" x14ac:dyDescent="0.2">
      <c r="A51" s="52" t="str">
        <f t="shared" si="3"/>
        <v/>
      </c>
      <c r="B51" s="25" t="str" cm="1">
        <f t="array" ref="B51">IF(Start!$B$31="Please avoid empty intermediate lines!","",IF(COUNTA(Start!$B$10:$B$29)&lt;2,"",IF(ROW(A42)&gt;COMBIN(COUNTA(Start!$B$10:$B$29),2),"",INDEX(Start!$B$10:$B$29,COUNTA(Start!$B$10:$B$29)-ROUND((2*ROW(A42))^0.5,0)))))</f>
        <v/>
      </c>
      <c r="C51" s="58"/>
      <c r="D51" s="25" t="str" cm="1">
        <f t="array" ref="D51">IF(Start!$B$31="Please avoid empty intermediate lines!","",IF(COUNTA(Start!$B$10:$B$29)&lt;2,"",IF(ROW(A42)&gt;COMBIN(COUNTA(Start!$B$10:$B$29),2),"",INDEX(Start!$B$10:$B$29,COUNTA(Start!$B$10:$B$29)+1-ROUND(((2*ROW(A42))^0.5-ROUND((2*ROW(A42))^0.5,)+0.5)/((2*ROW(A42))^0.5-(2*(ROW(A42)-1))^0.5),)))))</f>
        <v/>
      </c>
      <c r="E51" s="1" t="str">
        <f t="shared" si="4"/>
        <v/>
      </c>
    </row>
    <row r="52" spans="1:5" x14ac:dyDescent="0.2">
      <c r="A52" s="52" t="str">
        <f t="shared" si="3"/>
        <v/>
      </c>
      <c r="B52" s="25" t="str" cm="1">
        <f t="array" ref="B52">IF(Start!$B$31="Please avoid empty intermediate lines!","",IF(COUNTA(Start!$B$10:$B$29)&lt;2,"",IF(ROW(A43)&gt;COMBIN(COUNTA(Start!$B$10:$B$29),2),"",INDEX(Start!$B$10:$B$29,COUNTA(Start!$B$10:$B$29)-ROUND((2*ROW(A43))^0.5,0)))))</f>
        <v/>
      </c>
      <c r="C52" s="58"/>
      <c r="D52" s="25" t="str" cm="1">
        <f t="array" ref="D52">IF(Start!$B$31="Please avoid empty intermediate lines!","",IF(COUNTA(Start!$B$10:$B$29)&lt;2,"",IF(ROW(A43)&gt;COMBIN(COUNTA(Start!$B$10:$B$29),2),"",INDEX(Start!$B$10:$B$29,COUNTA(Start!$B$10:$B$29)+1-ROUND(((2*ROW(A43))^0.5-ROUND((2*ROW(A43))^0.5,)+0.5)/((2*ROW(A43))^0.5-(2*(ROW(A43)-1))^0.5),)))))</f>
        <v/>
      </c>
      <c r="E52" s="1" t="str">
        <f t="shared" si="4"/>
        <v/>
      </c>
    </row>
    <row r="53" spans="1:5" x14ac:dyDescent="0.2">
      <c r="A53" s="52" t="str">
        <f t="shared" si="3"/>
        <v/>
      </c>
      <c r="B53" s="25" t="str" cm="1">
        <f t="array" ref="B53">IF(Start!$B$31="Please avoid empty intermediate lines!","",IF(COUNTA(Start!$B$10:$B$29)&lt;2,"",IF(ROW(A44)&gt;COMBIN(COUNTA(Start!$B$10:$B$29),2),"",INDEX(Start!$B$10:$B$29,COUNTA(Start!$B$10:$B$29)-ROUND((2*ROW(A44))^0.5,0)))))</f>
        <v/>
      </c>
      <c r="C53" s="58"/>
      <c r="D53" s="25" t="str" cm="1">
        <f t="array" ref="D53">IF(Start!$B$31="Please avoid empty intermediate lines!","",IF(COUNTA(Start!$B$10:$B$29)&lt;2,"",IF(ROW(A44)&gt;COMBIN(COUNTA(Start!$B$10:$B$29),2),"",INDEX(Start!$B$10:$B$29,COUNTA(Start!$B$10:$B$29)+1-ROUND(((2*ROW(A44))^0.5-ROUND((2*ROW(A44))^0.5,)+0.5)/((2*ROW(A44))^0.5-(2*(ROW(A44)-1))^0.5),)))))</f>
        <v/>
      </c>
      <c r="E53" s="1" t="str">
        <f t="shared" si="4"/>
        <v/>
      </c>
    </row>
    <row r="54" spans="1:5" x14ac:dyDescent="0.2">
      <c r="A54" s="52" t="str">
        <f t="shared" si="3"/>
        <v/>
      </c>
      <c r="B54" s="25" t="str" cm="1">
        <f t="array" ref="B54">IF(Start!$B$31="Please avoid empty intermediate lines!","",IF(COUNTA(Start!$B$10:$B$29)&lt;2,"",IF(ROW(A45)&gt;COMBIN(COUNTA(Start!$B$10:$B$29),2),"",INDEX(Start!$B$10:$B$29,COUNTA(Start!$B$10:$B$29)-ROUND((2*ROW(A45))^0.5,0)))))</f>
        <v/>
      </c>
      <c r="C54" s="58"/>
      <c r="D54" s="25" t="str" cm="1">
        <f t="array" ref="D54">IF(Start!$B$31="Please avoid empty intermediate lines!","",IF(COUNTA(Start!$B$10:$B$29)&lt;2,"",IF(ROW(A45)&gt;COMBIN(COUNTA(Start!$B$10:$B$29),2),"",INDEX(Start!$B$10:$B$29,COUNTA(Start!$B$10:$B$29)+1-ROUND(((2*ROW(A45))^0.5-ROUND((2*ROW(A45))^0.5,)+0.5)/((2*ROW(A45))^0.5-(2*(ROW(A45)-1))^0.5),)))))</f>
        <v/>
      </c>
      <c r="E54" s="1" t="str">
        <f t="shared" si="4"/>
        <v/>
      </c>
    </row>
    <row r="55" spans="1:5" x14ac:dyDescent="0.2">
      <c r="A55" s="52" t="str">
        <f t="shared" si="3"/>
        <v/>
      </c>
      <c r="B55" s="25" t="str" cm="1">
        <f t="array" ref="B55">IF(Start!$B$31="Please avoid empty intermediate lines!","",IF(COUNTA(Start!$B$10:$B$29)&lt;2,"",IF(ROW(A46)&gt;COMBIN(COUNTA(Start!$B$10:$B$29),2),"",INDEX(Start!$B$10:$B$29,COUNTA(Start!$B$10:$B$29)-ROUND((2*ROW(A46))^0.5,0)))))</f>
        <v/>
      </c>
      <c r="C55" s="58"/>
      <c r="D55" s="25" t="str" cm="1">
        <f t="array" ref="D55">IF(Start!$B$31="Please avoid empty intermediate lines!","",IF(COUNTA(Start!$B$10:$B$29)&lt;2,"",IF(ROW(A46)&gt;COMBIN(COUNTA(Start!$B$10:$B$29),2),"",INDEX(Start!$B$10:$B$29,COUNTA(Start!$B$10:$B$29)+1-ROUND(((2*ROW(A46))^0.5-ROUND((2*ROW(A46))^0.5,)+0.5)/((2*ROW(A46))^0.5-(2*(ROW(A46)-1))^0.5),)))))</f>
        <v/>
      </c>
      <c r="E55" s="1" t="str">
        <f t="shared" si="4"/>
        <v/>
      </c>
    </row>
    <row r="56" spans="1:5" x14ac:dyDescent="0.2">
      <c r="A56" s="52" t="str">
        <f t="shared" si="3"/>
        <v/>
      </c>
      <c r="B56" s="25" t="str" cm="1">
        <f t="array" ref="B56">IF(Start!$B$31="Please avoid empty intermediate lines!","",IF(COUNTA(Start!$B$10:$B$29)&lt;2,"",IF(ROW(A47)&gt;COMBIN(COUNTA(Start!$B$10:$B$29),2),"",INDEX(Start!$B$10:$B$29,COUNTA(Start!$B$10:$B$29)-ROUND((2*ROW(A47))^0.5,0)))))</f>
        <v/>
      </c>
      <c r="C56" s="58"/>
      <c r="D56" s="25" t="str" cm="1">
        <f t="array" ref="D56">IF(Start!$B$31="Please avoid empty intermediate lines!","",IF(COUNTA(Start!$B$10:$B$29)&lt;2,"",IF(ROW(A47)&gt;COMBIN(COUNTA(Start!$B$10:$B$29),2),"",INDEX(Start!$B$10:$B$29,COUNTA(Start!$B$10:$B$29)+1-ROUND(((2*ROW(A47))^0.5-ROUND((2*ROW(A47))^0.5,)+0.5)/((2*ROW(A47))^0.5-(2*(ROW(A47)-1))^0.5),)))))</f>
        <v/>
      </c>
      <c r="E56" s="1" t="str">
        <f t="shared" si="4"/>
        <v/>
      </c>
    </row>
    <row r="57" spans="1:5" x14ac:dyDescent="0.2">
      <c r="A57" s="52" t="str">
        <f t="shared" si="3"/>
        <v/>
      </c>
      <c r="B57" s="25" t="str" cm="1">
        <f t="array" ref="B57">IF(Start!$B$31="Please avoid empty intermediate lines!","",IF(COUNTA(Start!$B$10:$B$29)&lt;2,"",IF(ROW(A48)&gt;COMBIN(COUNTA(Start!$B$10:$B$29),2),"",INDEX(Start!$B$10:$B$29,COUNTA(Start!$B$10:$B$29)-ROUND((2*ROW(A48))^0.5,0)))))</f>
        <v/>
      </c>
      <c r="C57" s="58"/>
      <c r="D57" s="25" t="str" cm="1">
        <f t="array" ref="D57">IF(Start!$B$31="Please avoid empty intermediate lines!","",IF(COUNTA(Start!$B$10:$B$29)&lt;2,"",IF(ROW(A48)&gt;COMBIN(COUNTA(Start!$B$10:$B$29),2),"",INDEX(Start!$B$10:$B$29,COUNTA(Start!$B$10:$B$29)+1-ROUND(((2*ROW(A48))^0.5-ROUND((2*ROW(A48))^0.5,)+0.5)/((2*ROW(A48))^0.5-(2*(ROW(A48)-1))^0.5),)))))</f>
        <v/>
      </c>
      <c r="E57" s="1" t="str">
        <f t="shared" si="4"/>
        <v/>
      </c>
    </row>
    <row r="58" spans="1:5" x14ac:dyDescent="0.2">
      <c r="A58" s="52" t="str">
        <f t="shared" si="3"/>
        <v/>
      </c>
      <c r="B58" s="25" t="str" cm="1">
        <f t="array" ref="B58">IF(Start!$B$31="Please avoid empty intermediate lines!","",IF(COUNTA(Start!$B$10:$B$29)&lt;2,"",IF(ROW(A49)&gt;COMBIN(COUNTA(Start!$B$10:$B$29),2),"",INDEX(Start!$B$10:$B$29,COUNTA(Start!$B$10:$B$29)-ROUND((2*ROW(A49))^0.5,0)))))</f>
        <v/>
      </c>
      <c r="C58" s="58"/>
      <c r="D58" s="25" t="str" cm="1">
        <f t="array" ref="D58">IF(Start!$B$31="Please avoid empty intermediate lines!","",IF(COUNTA(Start!$B$10:$B$29)&lt;2,"",IF(ROW(A49)&gt;COMBIN(COUNTA(Start!$B$10:$B$29),2),"",INDEX(Start!$B$10:$B$29,COUNTA(Start!$B$10:$B$29)+1-ROUND(((2*ROW(A49))^0.5-ROUND((2*ROW(A49))^0.5,)+0.5)/((2*ROW(A49))^0.5-(2*(ROW(A49)-1))^0.5),)))))</f>
        <v/>
      </c>
      <c r="E58" s="1" t="str">
        <f t="shared" si="4"/>
        <v/>
      </c>
    </row>
    <row r="59" spans="1:5" x14ac:dyDescent="0.2">
      <c r="A59" s="52" t="str">
        <f t="shared" si="3"/>
        <v/>
      </c>
      <c r="B59" s="25" t="str" cm="1">
        <f t="array" ref="B59">IF(Start!$B$31="Please avoid empty intermediate lines!","",IF(COUNTA(Start!$B$10:$B$29)&lt;2,"",IF(ROW(A50)&gt;COMBIN(COUNTA(Start!$B$10:$B$29),2),"",INDEX(Start!$B$10:$B$29,COUNTA(Start!$B$10:$B$29)-ROUND((2*ROW(A50))^0.5,0)))))</f>
        <v/>
      </c>
      <c r="C59" s="58"/>
      <c r="D59" s="25" t="str" cm="1">
        <f t="array" ref="D59">IF(Start!$B$31="Please avoid empty intermediate lines!","",IF(COUNTA(Start!$B$10:$B$29)&lt;2,"",IF(ROW(A50)&gt;COMBIN(COUNTA(Start!$B$10:$B$29),2),"",INDEX(Start!$B$10:$B$29,COUNTA(Start!$B$10:$B$29)+1-ROUND(((2*ROW(A50))^0.5-ROUND((2*ROW(A50))^0.5,)+0.5)/((2*ROW(A50))^0.5-(2*(ROW(A50)-1))^0.5),)))))</f>
        <v/>
      </c>
      <c r="E59" s="1" t="str">
        <f t="shared" si="4"/>
        <v/>
      </c>
    </row>
    <row r="60" spans="1:5" x14ac:dyDescent="0.2">
      <c r="A60" s="52" t="str">
        <f t="shared" si="3"/>
        <v/>
      </c>
      <c r="B60" s="25" t="str" cm="1">
        <f t="array" ref="B60">IF(Start!$B$31="Please avoid empty intermediate lines!","",IF(COUNTA(Start!$B$10:$B$29)&lt;2,"",IF(ROW(A51)&gt;COMBIN(COUNTA(Start!$B$10:$B$29),2),"",INDEX(Start!$B$10:$B$29,COUNTA(Start!$B$10:$B$29)-ROUND((2*ROW(A51))^0.5,0)))))</f>
        <v/>
      </c>
      <c r="C60" s="58"/>
      <c r="D60" s="25" t="str" cm="1">
        <f t="array" ref="D60">IF(Start!$B$31="Please avoid empty intermediate lines!","",IF(COUNTA(Start!$B$10:$B$29)&lt;2,"",IF(ROW(A51)&gt;COMBIN(COUNTA(Start!$B$10:$B$29),2),"",INDEX(Start!$B$10:$B$29,COUNTA(Start!$B$10:$B$29)+1-ROUND(((2*ROW(A51))^0.5-ROUND((2*ROW(A51))^0.5,)+0.5)/((2*ROW(A51))^0.5-(2*(ROW(A51)-1))^0.5),)))))</f>
        <v/>
      </c>
      <c r="E60" s="1" t="str">
        <f t="shared" si="4"/>
        <v/>
      </c>
    </row>
    <row r="61" spans="1:5" x14ac:dyDescent="0.2">
      <c r="A61" s="52" t="str">
        <f t="shared" si="3"/>
        <v/>
      </c>
      <c r="B61" s="25" t="str" cm="1">
        <f t="array" ref="B61">IF(Start!$B$31="Please avoid empty intermediate lines!","",IF(COUNTA(Start!$B$10:$B$29)&lt;2,"",IF(ROW(A52)&gt;COMBIN(COUNTA(Start!$B$10:$B$29),2),"",INDEX(Start!$B$10:$B$29,COUNTA(Start!$B$10:$B$29)-ROUND((2*ROW(A52))^0.5,0)))))</f>
        <v/>
      </c>
      <c r="C61" s="58"/>
      <c r="D61" s="25" t="str" cm="1">
        <f t="array" ref="D61">IF(Start!$B$31="Please avoid empty intermediate lines!","",IF(COUNTA(Start!$B$10:$B$29)&lt;2,"",IF(ROW(A52)&gt;COMBIN(COUNTA(Start!$B$10:$B$29),2),"",INDEX(Start!$B$10:$B$29,COUNTA(Start!$B$10:$B$29)+1-ROUND(((2*ROW(A52))^0.5-ROUND((2*ROW(A52))^0.5,)+0.5)/((2*ROW(A52))^0.5-(2*(ROW(A52)-1))^0.5),)))))</f>
        <v/>
      </c>
      <c r="E61" s="1" t="str">
        <f t="shared" si="4"/>
        <v/>
      </c>
    </row>
    <row r="62" spans="1:5" x14ac:dyDescent="0.2">
      <c r="A62" s="52" t="str">
        <f t="shared" si="3"/>
        <v/>
      </c>
      <c r="B62" s="25" t="str" cm="1">
        <f t="array" ref="B62">IF(Start!$B$31="Please avoid empty intermediate lines!","",IF(COUNTA(Start!$B$10:$B$29)&lt;2,"",IF(ROW(A53)&gt;COMBIN(COUNTA(Start!$B$10:$B$29),2),"",INDEX(Start!$B$10:$B$29,COUNTA(Start!$B$10:$B$29)-ROUND((2*ROW(A53))^0.5,0)))))</f>
        <v/>
      </c>
      <c r="C62" s="58"/>
      <c r="D62" s="25" t="str" cm="1">
        <f t="array" ref="D62">IF(Start!$B$31="Please avoid empty intermediate lines!","",IF(COUNTA(Start!$B$10:$B$29)&lt;2,"",IF(ROW(A53)&gt;COMBIN(COUNTA(Start!$B$10:$B$29),2),"",INDEX(Start!$B$10:$B$29,COUNTA(Start!$B$10:$B$29)+1-ROUND(((2*ROW(A53))^0.5-ROUND((2*ROW(A53))^0.5,)+0.5)/((2*ROW(A53))^0.5-(2*(ROW(A53)-1))^0.5),)))))</f>
        <v/>
      </c>
      <c r="E62" s="1" t="str">
        <f t="shared" si="4"/>
        <v/>
      </c>
    </row>
    <row r="63" spans="1:5" x14ac:dyDescent="0.2">
      <c r="A63" s="52" t="str">
        <f t="shared" si="3"/>
        <v/>
      </c>
      <c r="B63" s="25" t="str" cm="1">
        <f t="array" ref="B63">IF(Start!$B$31="Please avoid empty intermediate lines!","",IF(COUNTA(Start!$B$10:$B$29)&lt;2,"",IF(ROW(A54)&gt;COMBIN(COUNTA(Start!$B$10:$B$29),2),"",INDEX(Start!$B$10:$B$29,COUNTA(Start!$B$10:$B$29)-ROUND((2*ROW(A54))^0.5,0)))))</f>
        <v/>
      </c>
      <c r="C63" s="58"/>
      <c r="D63" s="25" t="str" cm="1">
        <f t="array" ref="D63">IF(Start!$B$31="Please avoid empty intermediate lines!","",IF(COUNTA(Start!$B$10:$B$29)&lt;2,"",IF(ROW(A54)&gt;COMBIN(COUNTA(Start!$B$10:$B$29),2),"",INDEX(Start!$B$10:$B$29,COUNTA(Start!$B$10:$B$29)+1-ROUND(((2*ROW(A54))^0.5-ROUND((2*ROW(A54))^0.5,)+0.5)/((2*ROW(A54))^0.5-(2*(ROW(A54)-1))^0.5),)))))</f>
        <v/>
      </c>
      <c r="E63" s="1" t="str">
        <f t="shared" si="4"/>
        <v/>
      </c>
    </row>
    <row r="64" spans="1:5" x14ac:dyDescent="0.2">
      <c r="A64" s="52" t="str">
        <f t="shared" si="3"/>
        <v/>
      </c>
      <c r="B64" s="25" t="str" cm="1">
        <f t="array" ref="B64">IF(Start!$B$31="Please avoid empty intermediate lines!","",IF(COUNTA(Start!$B$10:$B$29)&lt;2,"",IF(ROW(A55)&gt;COMBIN(COUNTA(Start!$B$10:$B$29),2),"",INDEX(Start!$B$10:$B$29,COUNTA(Start!$B$10:$B$29)-ROUND((2*ROW(A55))^0.5,0)))))</f>
        <v/>
      </c>
      <c r="C64" s="58"/>
      <c r="D64" s="25" t="str" cm="1">
        <f t="array" ref="D64">IF(Start!$B$31="Please avoid empty intermediate lines!","",IF(COUNTA(Start!$B$10:$B$29)&lt;2,"",IF(ROW(A55)&gt;COMBIN(COUNTA(Start!$B$10:$B$29),2),"",INDEX(Start!$B$10:$B$29,COUNTA(Start!$B$10:$B$29)+1-ROUND(((2*ROW(A55))^0.5-ROUND((2*ROW(A55))^0.5,)+0.5)/((2*ROW(A55))^0.5-(2*(ROW(A55)-1))^0.5),)))))</f>
        <v/>
      </c>
      <c r="E64" s="1" t="str">
        <f t="shared" si="4"/>
        <v/>
      </c>
    </row>
    <row r="65" spans="1:5" x14ac:dyDescent="0.2">
      <c r="A65" s="52" t="str">
        <f t="shared" si="3"/>
        <v/>
      </c>
      <c r="B65" s="25" t="str" cm="1">
        <f t="array" ref="B65">IF(Start!$B$31="Please avoid empty intermediate lines!","",IF(COUNTA(Start!$B$10:$B$29)&lt;2,"",IF(ROW(A56)&gt;COMBIN(COUNTA(Start!$B$10:$B$29),2),"",INDEX(Start!$B$10:$B$29,COUNTA(Start!$B$10:$B$29)-ROUND((2*ROW(A56))^0.5,0)))))</f>
        <v/>
      </c>
      <c r="C65" s="58"/>
      <c r="D65" s="25" t="str" cm="1">
        <f t="array" ref="D65">IF(Start!$B$31="Please avoid empty intermediate lines!","",IF(COUNTA(Start!$B$10:$B$29)&lt;2,"",IF(ROW(A56)&gt;COMBIN(COUNTA(Start!$B$10:$B$29),2),"",INDEX(Start!$B$10:$B$29,COUNTA(Start!$B$10:$B$29)+1-ROUND(((2*ROW(A56))^0.5-ROUND((2*ROW(A56))^0.5,)+0.5)/((2*ROW(A56))^0.5-(2*(ROW(A56)-1))^0.5),)))))</f>
        <v/>
      </c>
      <c r="E65" s="1" t="str">
        <f t="shared" si="4"/>
        <v/>
      </c>
    </row>
    <row r="66" spans="1:5" x14ac:dyDescent="0.2">
      <c r="A66" s="52" t="str">
        <f t="shared" si="3"/>
        <v/>
      </c>
      <c r="B66" s="25" t="str" cm="1">
        <f t="array" ref="B66">IF(Start!$B$31="Please avoid empty intermediate lines!","",IF(COUNTA(Start!$B$10:$B$29)&lt;2,"",IF(ROW(A57)&gt;COMBIN(COUNTA(Start!$B$10:$B$29),2),"",INDEX(Start!$B$10:$B$29,COUNTA(Start!$B$10:$B$29)-ROUND((2*ROW(A57))^0.5,0)))))</f>
        <v/>
      </c>
      <c r="C66" s="58"/>
      <c r="D66" s="25" t="str" cm="1">
        <f t="array" ref="D66">IF(Start!$B$31="Please avoid empty intermediate lines!","",IF(COUNTA(Start!$B$10:$B$29)&lt;2,"",IF(ROW(A57)&gt;COMBIN(COUNTA(Start!$B$10:$B$29),2),"",INDEX(Start!$B$10:$B$29,COUNTA(Start!$B$10:$B$29)+1-ROUND(((2*ROW(A57))^0.5-ROUND((2*ROW(A57))^0.5,)+0.5)/((2*ROW(A57))^0.5-(2*(ROW(A57)-1))^0.5),)))))</f>
        <v/>
      </c>
      <c r="E66" s="1" t="str">
        <f t="shared" si="4"/>
        <v/>
      </c>
    </row>
    <row r="67" spans="1:5" x14ac:dyDescent="0.2">
      <c r="A67" s="52" t="str">
        <f t="shared" si="3"/>
        <v/>
      </c>
      <c r="B67" s="25" t="str" cm="1">
        <f t="array" ref="B67">IF(Start!$B$31="Please avoid empty intermediate lines!","",IF(COUNTA(Start!$B$10:$B$29)&lt;2,"",IF(ROW(A58)&gt;COMBIN(COUNTA(Start!$B$10:$B$29),2),"",INDEX(Start!$B$10:$B$29,COUNTA(Start!$B$10:$B$29)-ROUND((2*ROW(A58))^0.5,0)))))</f>
        <v/>
      </c>
      <c r="C67" s="58"/>
      <c r="D67" s="25" t="str" cm="1">
        <f t="array" ref="D67">IF(Start!$B$31="Please avoid empty intermediate lines!","",IF(COUNTA(Start!$B$10:$B$29)&lt;2,"",IF(ROW(A58)&gt;COMBIN(COUNTA(Start!$B$10:$B$29),2),"",INDEX(Start!$B$10:$B$29,COUNTA(Start!$B$10:$B$29)+1-ROUND(((2*ROW(A58))^0.5-ROUND((2*ROW(A58))^0.5,)+0.5)/((2*ROW(A58))^0.5-(2*(ROW(A58)-1))^0.5),)))))</f>
        <v/>
      </c>
      <c r="E67" s="1" t="str">
        <f t="shared" si="4"/>
        <v/>
      </c>
    </row>
    <row r="68" spans="1:5" x14ac:dyDescent="0.2">
      <c r="A68" s="52" t="str">
        <f t="shared" si="3"/>
        <v/>
      </c>
      <c r="B68" s="25" t="str" cm="1">
        <f t="array" ref="B68">IF(Start!$B$31="Please avoid empty intermediate lines!","",IF(COUNTA(Start!$B$10:$B$29)&lt;2,"",IF(ROW(A59)&gt;COMBIN(COUNTA(Start!$B$10:$B$29),2),"",INDEX(Start!$B$10:$B$29,COUNTA(Start!$B$10:$B$29)-ROUND((2*ROW(A59))^0.5,0)))))</f>
        <v/>
      </c>
      <c r="C68" s="58"/>
      <c r="D68" s="25" t="str" cm="1">
        <f t="array" ref="D68">IF(Start!$B$31="Please avoid empty intermediate lines!","",IF(COUNTA(Start!$B$10:$B$29)&lt;2,"",IF(ROW(A59)&gt;COMBIN(COUNTA(Start!$B$10:$B$29),2),"",INDEX(Start!$B$10:$B$29,COUNTA(Start!$B$10:$B$29)+1-ROUND(((2*ROW(A59))^0.5-ROUND((2*ROW(A59))^0.5,)+0.5)/((2*ROW(A59))^0.5-(2*(ROW(A59)-1))^0.5),)))))</f>
        <v/>
      </c>
      <c r="E68" s="1" t="str">
        <f t="shared" si="4"/>
        <v/>
      </c>
    </row>
    <row r="69" spans="1:5" x14ac:dyDescent="0.2">
      <c r="A69" s="52" t="str">
        <f t="shared" si="3"/>
        <v/>
      </c>
      <c r="B69" s="25" t="str" cm="1">
        <f t="array" ref="B69">IF(Start!$B$31="Please avoid empty intermediate lines!","",IF(COUNTA(Start!$B$10:$B$29)&lt;2,"",IF(ROW(A60)&gt;COMBIN(COUNTA(Start!$B$10:$B$29),2),"",INDEX(Start!$B$10:$B$29,COUNTA(Start!$B$10:$B$29)-ROUND((2*ROW(A60))^0.5,0)))))</f>
        <v/>
      </c>
      <c r="C69" s="58"/>
      <c r="D69" s="25" t="str" cm="1">
        <f t="array" ref="D69">IF(Start!$B$31="Please avoid empty intermediate lines!","",IF(COUNTA(Start!$B$10:$B$29)&lt;2,"",IF(ROW(A60)&gt;COMBIN(COUNTA(Start!$B$10:$B$29),2),"",INDEX(Start!$B$10:$B$29,COUNTA(Start!$B$10:$B$29)+1-ROUND(((2*ROW(A60))^0.5-ROUND((2*ROW(A60))^0.5,)+0.5)/((2*ROW(A60))^0.5-(2*(ROW(A60)-1))^0.5),)))))</f>
        <v/>
      </c>
      <c r="E69" s="1" t="str">
        <f t="shared" si="4"/>
        <v/>
      </c>
    </row>
    <row r="70" spans="1:5" x14ac:dyDescent="0.2">
      <c r="A70" s="52" t="str">
        <f t="shared" si="3"/>
        <v/>
      </c>
      <c r="B70" s="25" t="str" cm="1">
        <f t="array" ref="B70">IF(Start!$B$31="Please avoid empty intermediate lines!","",IF(COUNTA(Start!$B$10:$B$29)&lt;2,"",IF(ROW(A61)&gt;COMBIN(COUNTA(Start!$B$10:$B$29),2),"",INDEX(Start!$B$10:$B$29,COUNTA(Start!$B$10:$B$29)-ROUND((2*ROW(A61))^0.5,0)))))</f>
        <v/>
      </c>
      <c r="C70" s="58"/>
      <c r="D70" s="25" t="str" cm="1">
        <f t="array" ref="D70">IF(Start!$B$31="Please avoid empty intermediate lines!","",IF(COUNTA(Start!$B$10:$B$29)&lt;2,"",IF(ROW(A61)&gt;COMBIN(COUNTA(Start!$B$10:$B$29),2),"",INDEX(Start!$B$10:$B$29,COUNTA(Start!$B$10:$B$29)+1-ROUND(((2*ROW(A61))^0.5-ROUND((2*ROW(A61))^0.5,)+0.5)/((2*ROW(A61))^0.5-(2*(ROW(A61)-1))^0.5),)))))</f>
        <v/>
      </c>
      <c r="E70" s="1" t="str">
        <f t="shared" si="4"/>
        <v/>
      </c>
    </row>
    <row r="71" spans="1:5" x14ac:dyDescent="0.2">
      <c r="A71" s="52" t="str">
        <f t="shared" si="3"/>
        <v/>
      </c>
      <c r="B71" s="25" t="str" cm="1">
        <f t="array" ref="B71">IF(Start!$B$31="Please avoid empty intermediate lines!","",IF(COUNTA(Start!$B$10:$B$29)&lt;2,"",IF(ROW(A62)&gt;COMBIN(COUNTA(Start!$B$10:$B$29),2),"",INDEX(Start!$B$10:$B$29,COUNTA(Start!$B$10:$B$29)-ROUND((2*ROW(A62))^0.5,0)))))</f>
        <v/>
      </c>
      <c r="C71" s="58"/>
      <c r="D71" s="25" t="str" cm="1">
        <f t="array" ref="D71">IF(Start!$B$31="Please avoid empty intermediate lines!","",IF(COUNTA(Start!$B$10:$B$29)&lt;2,"",IF(ROW(A62)&gt;COMBIN(COUNTA(Start!$B$10:$B$29),2),"",INDEX(Start!$B$10:$B$29,COUNTA(Start!$B$10:$B$29)+1-ROUND(((2*ROW(A62))^0.5-ROUND((2*ROW(A62))^0.5,)+0.5)/((2*ROW(A62))^0.5-(2*(ROW(A62)-1))^0.5),)))))</f>
        <v/>
      </c>
      <c r="E71" s="1" t="str">
        <f t="shared" si="4"/>
        <v/>
      </c>
    </row>
    <row r="72" spans="1:5" x14ac:dyDescent="0.2">
      <c r="A72" s="52" t="str">
        <f t="shared" si="3"/>
        <v/>
      </c>
      <c r="B72" s="25" t="str" cm="1">
        <f t="array" ref="B72">IF(Start!$B$31="Please avoid empty intermediate lines!","",IF(COUNTA(Start!$B$10:$B$29)&lt;2,"",IF(ROW(A63)&gt;COMBIN(COUNTA(Start!$B$10:$B$29),2),"",INDEX(Start!$B$10:$B$29,COUNTA(Start!$B$10:$B$29)-ROUND((2*ROW(A63))^0.5,0)))))</f>
        <v/>
      </c>
      <c r="C72" s="58"/>
      <c r="D72" s="25" t="str" cm="1">
        <f t="array" ref="D72">IF(Start!$B$31="Please avoid empty intermediate lines!","",IF(COUNTA(Start!$B$10:$B$29)&lt;2,"",IF(ROW(A63)&gt;COMBIN(COUNTA(Start!$B$10:$B$29),2),"",INDEX(Start!$B$10:$B$29,COUNTA(Start!$B$10:$B$29)+1-ROUND(((2*ROW(A63))^0.5-ROUND((2*ROW(A63))^0.5,)+0.5)/((2*ROW(A63))^0.5-(2*(ROW(A63)-1))^0.5),)))))</f>
        <v/>
      </c>
      <c r="E72" s="1" t="str">
        <f t="shared" si="4"/>
        <v/>
      </c>
    </row>
    <row r="73" spans="1:5" x14ac:dyDescent="0.2">
      <c r="A73" s="52" t="str">
        <f t="shared" si="3"/>
        <v/>
      </c>
      <c r="B73" s="25" t="str" cm="1">
        <f t="array" ref="B73">IF(Start!$B$31="Please avoid empty intermediate lines!","",IF(COUNTA(Start!$B$10:$B$29)&lt;2,"",IF(ROW(A64)&gt;COMBIN(COUNTA(Start!$B$10:$B$29),2),"",INDEX(Start!$B$10:$B$29,COUNTA(Start!$B$10:$B$29)-ROUND((2*ROW(A64))^0.5,0)))))</f>
        <v/>
      </c>
      <c r="C73" s="58"/>
      <c r="D73" s="25" t="str" cm="1">
        <f t="array" ref="D73">IF(Start!$B$31="Please avoid empty intermediate lines!","",IF(COUNTA(Start!$B$10:$B$29)&lt;2,"",IF(ROW(A64)&gt;COMBIN(COUNTA(Start!$B$10:$B$29),2),"",INDEX(Start!$B$10:$B$29,COUNTA(Start!$B$10:$B$29)+1-ROUND(((2*ROW(A64))^0.5-ROUND((2*ROW(A64))^0.5,)+0.5)/((2*ROW(A64))^0.5-(2*(ROW(A64)-1))^0.5),)))))</f>
        <v/>
      </c>
      <c r="E73" s="1" t="str">
        <f t="shared" si="4"/>
        <v/>
      </c>
    </row>
    <row r="74" spans="1:5" x14ac:dyDescent="0.2">
      <c r="A74" s="52" t="str">
        <f t="shared" si="3"/>
        <v/>
      </c>
      <c r="B74" s="25" t="str" cm="1">
        <f t="array" ref="B74">IF(Start!$B$31="Please avoid empty intermediate lines!","",IF(COUNTA(Start!$B$10:$B$29)&lt;2,"",IF(ROW(A65)&gt;COMBIN(COUNTA(Start!$B$10:$B$29),2),"",INDEX(Start!$B$10:$B$29,COUNTA(Start!$B$10:$B$29)-ROUND((2*ROW(A65))^0.5,0)))))</f>
        <v/>
      </c>
      <c r="C74" s="58"/>
      <c r="D74" s="25" t="str" cm="1">
        <f t="array" ref="D74">IF(Start!$B$31="Please avoid empty intermediate lines!","",IF(COUNTA(Start!$B$10:$B$29)&lt;2,"",IF(ROW(A65)&gt;COMBIN(COUNTA(Start!$B$10:$B$29),2),"",INDEX(Start!$B$10:$B$29,COUNTA(Start!$B$10:$B$29)+1-ROUND(((2*ROW(A65))^0.5-ROUND((2*ROW(A65))^0.5,)+0.5)/((2*ROW(A65))^0.5-(2*(ROW(A65)-1))^0.5),)))))</f>
        <v/>
      </c>
      <c r="E74" s="1" t="str">
        <f t="shared" si="4"/>
        <v/>
      </c>
    </row>
    <row r="75" spans="1:5" x14ac:dyDescent="0.2">
      <c r="A75" s="52" t="str">
        <f t="shared" ref="A75:A138" si="5">IF(B75="","",ROW(A66))</f>
        <v/>
      </c>
      <c r="B75" s="25" t="str" cm="1">
        <f t="array" ref="B75">IF(Start!$B$31="Please avoid empty intermediate lines!","",IF(COUNTA(Start!$B$10:$B$29)&lt;2,"",IF(ROW(A66)&gt;COMBIN(COUNTA(Start!$B$10:$B$29),2),"",INDEX(Start!$B$10:$B$29,COUNTA(Start!$B$10:$B$29)-ROUND((2*ROW(A66))^0.5,0)))))</f>
        <v/>
      </c>
      <c r="C75" s="58"/>
      <c r="D75" s="25" t="str" cm="1">
        <f t="array" ref="D75">IF(Start!$B$31="Please avoid empty intermediate lines!","",IF(COUNTA(Start!$B$10:$B$29)&lt;2,"",IF(ROW(A66)&gt;COMBIN(COUNTA(Start!$B$10:$B$29),2),"",INDEX(Start!$B$10:$B$29,COUNTA(Start!$B$10:$B$29)+1-ROUND(((2*ROW(A66))^0.5-ROUND((2*ROW(A66))^0.5,)+0.5)/((2*ROW(A66))^0.5-(2*(ROW(A66)-1))^0.5),)))))</f>
        <v/>
      </c>
      <c r="E75" s="1" t="str">
        <f t="shared" ref="E75:E138" si="6">IF(C75="is more important than",1,IF(C75="is equally important",0.5,IF(C75="is less important than",0,"")))</f>
        <v/>
      </c>
    </row>
    <row r="76" spans="1:5" x14ac:dyDescent="0.2">
      <c r="A76" s="52" t="str">
        <f t="shared" si="5"/>
        <v/>
      </c>
      <c r="B76" s="25" t="str" cm="1">
        <f t="array" ref="B76">IF(Start!$B$31="Please avoid empty intermediate lines!","",IF(COUNTA(Start!$B$10:$B$29)&lt;2,"",IF(ROW(A67)&gt;COMBIN(COUNTA(Start!$B$10:$B$29),2),"",INDEX(Start!$B$10:$B$29,COUNTA(Start!$B$10:$B$29)-ROUND((2*ROW(A67))^0.5,0)))))</f>
        <v/>
      </c>
      <c r="C76" s="58"/>
      <c r="D76" s="25" t="str" cm="1">
        <f t="array" ref="D76">IF(Start!$B$31="Please avoid empty intermediate lines!","",IF(COUNTA(Start!$B$10:$B$29)&lt;2,"",IF(ROW(A67)&gt;COMBIN(COUNTA(Start!$B$10:$B$29),2),"",INDEX(Start!$B$10:$B$29,COUNTA(Start!$B$10:$B$29)+1-ROUND(((2*ROW(A67))^0.5-ROUND((2*ROW(A67))^0.5,)+0.5)/((2*ROW(A67))^0.5-(2*(ROW(A67)-1))^0.5),)))))</f>
        <v/>
      </c>
      <c r="E76" s="1" t="str">
        <f t="shared" si="6"/>
        <v/>
      </c>
    </row>
    <row r="77" spans="1:5" x14ac:dyDescent="0.2">
      <c r="A77" s="52" t="str">
        <f t="shared" si="5"/>
        <v/>
      </c>
      <c r="B77" s="25" t="str" cm="1">
        <f t="array" ref="B77">IF(Start!$B$31="Please avoid empty intermediate lines!","",IF(COUNTA(Start!$B$10:$B$29)&lt;2,"",IF(ROW(A68)&gt;COMBIN(COUNTA(Start!$B$10:$B$29),2),"",INDEX(Start!$B$10:$B$29,COUNTA(Start!$B$10:$B$29)-ROUND((2*ROW(A68))^0.5,0)))))</f>
        <v/>
      </c>
      <c r="C77" s="58"/>
      <c r="D77" s="25" t="str" cm="1">
        <f t="array" ref="D77">IF(Start!$B$31="Please avoid empty intermediate lines!","",IF(COUNTA(Start!$B$10:$B$29)&lt;2,"",IF(ROW(A68)&gt;COMBIN(COUNTA(Start!$B$10:$B$29),2),"",INDEX(Start!$B$10:$B$29,COUNTA(Start!$B$10:$B$29)+1-ROUND(((2*ROW(A68))^0.5-ROUND((2*ROW(A68))^0.5,)+0.5)/((2*ROW(A68))^0.5-(2*(ROW(A68)-1))^0.5),)))))</f>
        <v/>
      </c>
      <c r="E77" s="1" t="str">
        <f t="shared" si="6"/>
        <v/>
      </c>
    </row>
    <row r="78" spans="1:5" x14ac:dyDescent="0.2">
      <c r="A78" s="52" t="str">
        <f t="shared" si="5"/>
        <v/>
      </c>
      <c r="B78" s="25" t="str" cm="1">
        <f t="array" ref="B78">IF(Start!$B$31="Please avoid empty intermediate lines!","",IF(COUNTA(Start!$B$10:$B$29)&lt;2,"",IF(ROW(A69)&gt;COMBIN(COUNTA(Start!$B$10:$B$29),2),"",INDEX(Start!$B$10:$B$29,COUNTA(Start!$B$10:$B$29)-ROUND((2*ROW(A69))^0.5,0)))))</f>
        <v/>
      </c>
      <c r="C78" s="58"/>
      <c r="D78" s="25" t="str" cm="1">
        <f t="array" ref="D78">IF(Start!$B$31="Please avoid empty intermediate lines!","",IF(COUNTA(Start!$B$10:$B$29)&lt;2,"",IF(ROW(A69)&gt;COMBIN(COUNTA(Start!$B$10:$B$29),2),"",INDEX(Start!$B$10:$B$29,COUNTA(Start!$B$10:$B$29)+1-ROUND(((2*ROW(A69))^0.5-ROUND((2*ROW(A69))^0.5,)+0.5)/((2*ROW(A69))^0.5-(2*(ROW(A69)-1))^0.5),)))))</f>
        <v/>
      </c>
      <c r="E78" s="1" t="str">
        <f t="shared" si="6"/>
        <v/>
      </c>
    </row>
    <row r="79" spans="1:5" x14ac:dyDescent="0.2">
      <c r="A79" s="52" t="str">
        <f t="shared" si="5"/>
        <v/>
      </c>
      <c r="B79" s="25" t="str" cm="1">
        <f t="array" ref="B79">IF(Start!$B$31="Please avoid empty intermediate lines!","",IF(COUNTA(Start!$B$10:$B$29)&lt;2,"",IF(ROW(A70)&gt;COMBIN(COUNTA(Start!$B$10:$B$29),2),"",INDEX(Start!$B$10:$B$29,COUNTA(Start!$B$10:$B$29)-ROUND((2*ROW(A70))^0.5,0)))))</f>
        <v/>
      </c>
      <c r="C79" s="58"/>
      <c r="D79" s="25" t="str" cm="1">
        <f t="array" ref="D79">IF(Start!$B$31="Please avoid empty intermediate lines!","",IF(COUNTA(Start!$B$10:$B$29)&lt;2,"",IF(ROW(A70)&gt;COMBIN(COUNTA(Start!$B$10:$B$29),2),"",INDEX(Start!$B$10:$B$29,COUNTA(Start!$B$10:$B$29)+1-ROUND(((2*ROW(A70))^0.5-ROUND((2*ROW(A70))^0.5,)+0.5)/((2*ROW(A70))^0.5-(2*(ROW(A70)-1))^0.5),)))))</f>
        <v/>
      </c>
      <c r="E79" s="1" t="str">
        <f t="shared" si="6"/>
        <v/>
      </c>
    </row>
    <row r="80" spans="1:5" x14ac:dyDescent="0.2">
      <c r="A80" s="52" t="str">
        <f t="shared" si="5"/>
        <v/>
      </c>
      <c r="B80" s="25" t="str" cm="1">
        <f t="array" ref="B80">IF(Start!$B$31="Please avoid empty intermediate lines!","",IF(COUNTA(Start!$B$10:$B$29)&lt;2,"",IF(ROW(A71)&gt;COMBIN(COUNTA(Start!$B$10:$B$29),2),"",INDEX(Start!$B$10:$B$29,COUNTA(Start!$B$10:$B$29)-ROUND((2*ROW(A71))^0.5,0)))))</f>
        <v/>
      </c>
      <c r="C80" s="58"/>
      <c r="D80" s="25" t="str" cm="1">
        <f t="array" ref="D80">IF(Start!$B$31="Please avoid empty intermediate lines!","",IF(COUNTA(Start!$B$10:$B$29)&lt;2,"",IF(ROW(A71)&gt;COMBIN(COUNTA(Start!$B$10:$B$29),2),"",INDEX(Start!$B$10:$B$29,COUNTA(Start!$B$10:$B$29)+1-ROUND(((2*ROW(A71))^0.5-ROUND((2*ROW(A71))^0.5,)+0.5)/((2*ROW(A71))^0.5-(2*(ROW(A71)-1))^0.5),)))))</f>
        <v/>
      </c>
      <c r="E80" s="1" t="str">
        <f t="shared" si="6"/>
        <v/>
      </c>
    </row>
    <row r="81" spans="1:5" x14ac:dyDescent="0.2">
      <c r="A81" s="52" t="str">
        <f t="shared" si="5"/>
        <v/>
      </c>
      <c r="B81" s="25" t="str" cm="1">
        <f t="array" ref="B81">IF(Start!$B$31="Please avoid empty intermediate lines!","",IF(COUNTA(Start!$B$10:$B$29)&lt;2,"",IF(ROW(A72)&gt;COMBIN(COUNTA(Start!$B$10:$B$29),2),"",INDEX(Start!$B$10:$B$29,COUNTA(Start!$B$10:$B$29)-ROUND((2*ROW(A72))^0.5,0)))))</f>
        <v/>
      </c>
      <c r="C81" s="58"/>
      <c r="D81" s="25" t="str" cm="1">
        <f t="array" ref="D81">IF(Start!$B$31="Please avoid empty intermediate lines!","",IF(COUNTA(Start!$B$10:$B$29)&lt;2,"",IF(ROW(A72)&gt;COMBIN(COUNTA(Start!$B$10:$B$29),2),"",INDEX(Start!$B$10:$B$29,COUNTA(Start!$B$10:$B$29)+1-ROUND(((2*ROW(A72))^0.5-ROUND((2*ROW(A72))^0.5,)+0.5)/((2*ROW(A72))^0.5-(2*(ROW(A72)-1))^0.5),)))))</f>
        <v/>
      </c>
      <c r="E81" s="1" t="str">
        <f t="shared" si="6"/>
        <v/>
      </c>
    </row>
    <row r="82" spans="1:5" x14ac:dyDescent="0.2">
      <c r="A82" s="52" t="str">
        <f t="shared" si="5"/>
        <v/>
      </c>
      <c r="B82" s="25" t="str" cm="1">
        <f t="array" ref="B82">IF(Start!$B$31="Please avoid empty intermediate lines!","",IF(COUNTA(Start!$B$10:$B$29)&lt;2,"",IF(ROW(A73)&gt;COMBIN(COUNTA(Start!$B$10:$B$29),2),"",INDEX(Start!$B$10:$B$29,COUNTA(Start!$B$10:$B$29)-ROUND((2*ROW(A73))^0.5,0)))))</f>
        <v/>
      </c>
      <c r="C82" s="58"/>
      <c r="D82" s="25" t="str" cm="1">
        <f t="array" ref="D82">IF(Start!$B$31="Please avoid empty intermediate lines!","",IF(COUNTA(Start!$B$10:$B$29)&lt;2,"",IF(ROW(A73)&gt;COMBIN(COUNTA(Start!$B$10:$B$29),2),"",INDEX(Start!$B$10:$B$29,COUNTA(Start!$B$10:$B$29)+1-ROUND(((2*ROW(A73))^0.5-ROUND((2*ROW(A73))^0.5,)+0.5)/((2*ROW(A73))^0.5-(2*(ROW(A73)-1))^0.5),)))))</f>
        <v/>
      </c>
      <c r="E82" s="1" t="str">
        <f t="shared" si="6"/>
        <v/>
      </c>
    </row>
    <row r="83" spans="1:5" x14ac:dyDescent="0.2">
      <c r="A83" s="52" t="str">
        <f t="shared" si="5"/>
        <v/>
      </c>
      <c r="B83" s="25" t="str" cm="1">
        <f t="array" ref="B83">IF(Start!$B$31="Please avoid empty intermediate lines!","",IF(COUNTA(Start!$B$10:$B$29)&lt;2,"",IF(ROW(A74)&gt;COMBIN(COUNTA(Start!$B$10:$B$29),2),"",INDEX(Start!$B$10:$B$29,COUNTA(Start!$B$10:$B$29)-ROUND((2*ROW(A74))^0.5,0)))))</f>
        <v/>
      </c>
      <c r="C83" s="58"/>
      <c r="D83" s="25" t="str" cm="1">
        <f t="array" ref="D83">IF(Start!$B$31="Please avoid empty intermediate lines!","",IF(COUNTA(Start!$B$10:$B$29)&lt;2,"",IF(ROW(A74)&gt;COMBIN(COUNTA(Start!$B$10:$B$29),2),"",INDEX(Start!$B$10:$B$29,COUNTA(Start!$B$10:$B$29)+1-ROUND(((2*ROW(A74))^0.5-ROUND((2*ROW(A74))^0.5,)+0.5)/((2*ROW(A74))^0.5-(2*(ROW(A74)-1))^0.5),)))))</f>
        <v/>
      </c>
      <c r="E83" s="1" t="str">
        <f t="shared" si="6"/>
        <v/>
      </c>
    </row>
    <row r="84" spans="1:5" x14ac:dyDescent="0.2">
      <c r="A84" s="52" t="str">
        <f t="shared" si="5"/>
        <v/>
      </c>
      <c r="B84" s="25" t="str" cm="1">
        <f t="array" ref="B84">IF(Start!$B$31="Please avoid empty intermediate lines!","",IF(COUNTA(Start!$B$10:$B$29)&lt;2,"",IF(ROW(A75)&gt;COMBIN(COUNTA(Start!$B$10:$B$29),2),"",INDEX(Start!$B$10:$B$29,COUNTA(Start!$B$10:$B$29)-ROUND((2*ROW(A75))^0.5,0)))))</f>
        <v/>
      </c>
      <c r="C84" s="58"/>
      <c r="D84" s="25" t="str" cm="1">
        <f t="array" ref="D84">IF(Start!$B$31="Please avoid empty intermediate lines!","",IF(COUNTA(Start!$B$10:$B$29)&lt;2,"",IF(ROW(A75)&gt;COMBIN(COUNTA(Start!$B$10:$B$29),2),"",INDEX(Start!$B$10:$B$29,COUNTA(Start!$B$10:$B$29)+1-ROUND(((2*ROW(A75))^0.5-ROUND((2*ROW(A75))^0.5,)+0.5)/((2*ROW(A75))^0.5-(2*(ROW(A75)-1))^0.5),)))))</f>
        <v/>
      </c>
      <c r="E84" s="1" t="str">
        <f t="shared" si="6"/>
        <v/>
      </c>
    </row>
    <row r="85" spans="1:5" x14ac:dyDescent="0.2">
      <c r="A85" s="52" t="str">
        <f t="shared" si="5"/>
        <v/>
      </c>
      <c r="B85" s="25" t="str" cm="1">
        <f t="array" ref="B85">IF(Start!$B$31="Please avoid empty intermediate lines!","",IF(COUNTA(Start!$B$10:$B$29)&lt;2,"",IF(ROW(A76)&gt;COMBIN(COUNTA(Start!$B$10:$B$29),2),"",INDEX(Start!$B$10:$B$29,COUNTA(Start!$B$10:$B$29)-ROUND((2*ROW(A76))^0.5,0)))))</f>
        <v/>
      </c>
      <c r="C85" s="58"/>
      <c r="D85" s="25" t="str" cm="1">
        <f t="array" ref="D85">IF(Start!$B$31="Please avoid empty intermediate lines!","",IF(COUNTA(Start!$B$10:$B$29)&lt;2,"",IF(ROW(A76)&gt;COMBIN(COUNTA(Start!$B$10:$B$29),2),"",INDEX(Start!$B$10:$B$29,COUNTA(Start!$B$10:$B$29)+1-ROUND(((2*ROW(A76))^0.5-ROUND((2*ROW(A76))^0.5,)+0.5)/((2*ROW(A76))^0.5-(2*(ROW(A76)-1))^0.5),)))))</f>
        <v/>
      </c>
      <c r="E85" s="1" t="str">
        <f t="shared" si="6"/>
        <v/>
      </c>
    </row>
    <row r="86" spans="1:5" x14ac:dyDescent="0.2">
      <c r="A86" s="52" t="str">
        <f t="shared" si="5"/>
        <v/>
      </c>
      <c r="B86" s="25" t="str" cm="1">
        <f t="array" ref="B86">IF(Start!$B$31="Please avoid empty intermediate lines!","",IF(COUNTA(Start!$B$10:$B$29)&lt;2,"",IF(ROW(A77)&gt;COMBIN(COUNTA(Start!$B$10:$B$29),2),"",INDEX(Start!$B$10:$B$29,COUNTA(Start!$B$10:$B$29)-ROUND((2*ROW(A77))^0.5,0)))))</f>
        <v/>
      </c>
      <c r="C86" s="58"/>
      <c r="D86" s="25" t="str" cm="1">
        <f t="array" ref="D86">IF(Start!$B$31="Please avoid empty intermediate lines!","",IF(COUNTA(Start!$B$10:$B$29)&lt;2,"",IF(ROW(A77)&gt;COMBIN(COUNTA(Start!$B$10:$B$29),2),"",INDEX(Start!$B$10:$B$29,COUNTA(Start!$B$10:$B$29)+1-ROUND(((2*ROW(A77))^0.5-ROUND((2*ROW(A77))^0.5,)+0.5)/((2*ROW(A77))^0.5-(2*(ROW(A77)-1))^0.5),)))))</f>
        <v/>
      </c>
      <c r="E86" s="1" t="str">
        <f t="shared" si="6"/>
        <v/>
      </c>
    </row>
    <row r="87" spans="1:5" x14ac:dyDescent="0.2">
      <c r="A87" s="52" t="str">
        <f t="shared" si="5"/>
        <v/>
      </c>
      <c r="B87" s="25" t="str" cm="1">
        <f t="array" ref="B87">IF(Start!$B$31="Please avoid empty intermediate lines!","",IF(COUNTA(Start!$B$10:$B$29)&lt;2,"",IF(ROW(A78)&gt;COMBIN(COUNTA(Start!$B$10:$B$29),2),"",INDEX(Start!$B$10:$B$29,COUNTA(Start!$B$10:$B$29)-ROUND((2*ROW(A78))^0.5,0)))))</f>
        <v/>
      </c>
      <c r="C87" s="58"/>
      <c r="D87" s="25" t="str" cm="1">
        <f t="array" ref="D87">IF(Start!$B$31="Please avoid empty intermediate lines!","",IF(COUNTA(Start!$B$10:$B$29)&lt;2,"",IF(ROW(A78)&gt;COMBIN(COUNTA(Start!$B$10:$B$29),2),"",INDEX(Start!$B$10:$B$29,COUNTA(Start!$B$10:$B$29)+1-ROUND(((2*ROW(A78))^0.5-ROUND((2*ROW(A78))^0.5,)+0.5)/((2*ROW(A78))^0.5-(2*(ROW(A78)-1))^0.5),)))))</f>
        <v/>
      </c>
      <c r="E87" s="1" t="str">
        <f t="shared" si="6"/>
        <v/>
      </c>
    </row>
    <row r="88" spans="1:5" x14ac:dyDescent="0.2">
      <c r="A88" s="52" t="str">
        <f t="shared" si="5"/>
        <v/>
      </c>
      <c r="B88" s="25" t="str" cm="1">
        <f t="array" ref="B88">IF(Start!$B$31="Please avoid empty intermediate lines!","",IF(COUNTA(Start!$B$10:$B$29)&lt;2,"",IF(ROW(A79)&gt;COMBIN(COUNTA(Start!$B$10:$B$29),2),"",INDEX(Start!$B$10:$B$29,COUNTA(Start!$B$10:$B$29)-ROUND((2*ROW(A79))^0.5,0)))))</f>
        <v/>
      </c>
      <c r="C88" s="58"/>
      <c r="D88" s="25" t="str" cm="1">
        <f t="array" ref="D88">IF(Start!$B$31="Please avoid empty intermediate lines!","",IF(COUNTA(Start!$B$10:$B$29)&lt;2,"",IF(ROW(A79)&gt;COMBIN(COUNTA(Start!$B$10:$B$29),2),"",INDEX(Start!$B$10:$B$29,COUNTA(Start!$B$10:$B$29)+1-ROUND(((2*ROW(A79))^0.5-ROUND((2*ROW(A79))^0.5,)+0.5)/((2*ROW(A79))^0.5-(2*(ROW(A79)-1))^0.5),)))))</f>
        <v/>
      </c>
      <c r="E88" s="1" t="str">
        <f t="shared" si="6"/>
        <v/>
      </c>
    </row>
    <row r="89" spans="1:5" x14ac:dyDescent="0.2">
      <c r="A89" s="52" t="str">
        <f t="shared" si="5"/>
        <v/>
      </c>
      <c r="B89" s="25" t="str" cm="1">
        <f t="array" ref="B89">IF(Start!$B$31="Please avoid empty intermediate lines!","",IF(COUNTA(Start!$B$10:$B$29)&lt;2,"",IF(ROW(A80)&gt;COMBIN(COUNTA(Start!$B$10:$B$29),2),"",INDEX(Start!$B$10:$B$29,COUNTA(Start!$B$10:$B$29)-ROUND((2*ROW(A80))^0.5,0)))))</f>
        <v/>
      </c>
      <c r="C89" s="58"/>
      <c r="D89" s="25" t="str" cm="1">
        <f t="array" ref="D89">IF(Start!$B$31="Please avoid empty intermediate lines!","",IF(COUNTA(Start!$B$10:$B$29)&lt;2,"",IF(ROW(A80)&gt;COMBIN(COUNTA(Start!$B$10:$B$29),2),"",INDEX(Start!$B$10:$B$29,COUNTA(Start!$B$10:$B$29)+1-ROUND(((2*ROW(A80))^0.5-ROUND((2*ROW(A80))^0.5,)+0.5)/((2*ROW(A80))^0.5-(2*(ROW(A80)-1))^0.5),)))))</f>
        <v/>
      </c>
      <c r="E89" s="1" t="str">
        <f t="shared" si="6"/>
        <v/>
      </c>
    </row>
    <row r="90" spans="1:5" x14ac:dyDescent="0.2">
      <c r="A90" s="52" t="str">
        <f t="shared" si="5"/>
        <v/>
      </c>
      <c r="B90" s="25" t="str" cm="1">
        <f t="array" ref="B90">IF(Start!$B$31="Please avoid empty intermediate lines!","",IF(COUNTA(Start!$B$10:$B$29)&lt;2,"",IF(ROW(A81)&gt;COMBIN(COUNTA(Start!$B$10:$B$29),2),"",INDEX(Start!$B$10:$B$29,COUNTA(Start!$B$10:$B$29)-ROUND((2*ROW(A81))^0.5,0)))))</f>
        <v/>
      </c>
      <c r="C90" s="58"/>
      <c r="D90" s="25" t="str" cm="1">
        <f t="array" ref="D90">IF(Start!$B$31="Please avoid empty intermediate lines!","",IF(COUNTA(Start!$B$10:$B$29)&lt;2,"",IF(ROW(A81)&gt;COMBIN(COUNTA(Start!$B$10:$B$29),2),"",INDEX(Start!$B$10:$B$29,COUNTA(Start!$B$10:$B$29)+1-ROUND(((2*ROW(A81))^0.5-ROUND((2*ROW(A81))^0.5,)+0.5)/((2*ROW(A81))^0.5-(2*(ROW(A81)-1))^0.5),)))))</f>
        <v/>
      </c>
      <c r="E90" s="1" t="str">
        <f t="shared" si="6"/>
        <v/>
      </c>
    </row>
    <row r="91" spans="1:5" x14ac:dyDescent="0.2">
      <c r="A91" s="52" t="str">
        <f t="shared" si="5"/>
        <v/>
      </c>
      <c r="B91" s="25" t="str" cm="1">
        <f t="array" ref="B91">IF(Start!$B$31="Please avoid empty intermediate lines!","",IF(COUNTA(Start!$B$10:$B$29)&lt;2,"",IF(ROW(A82)&gt;COMBIN(COUNTA(Start!$B$10:$B$29),2),"",INDEX(Start!$B$10:$B$29,COUNTA(Start!$B$10:$B$29)-ROUND((2*ROW(A82))^0.5,0)))))</f>
        <v/>
      </c>
      <c r="C91" s="58"/>
      <c r="D91" s="25" t="str" cm="1">
        <f t="array" ref="D91">IF(Start!$B$31="Please avoid empty intermediate lines!","",IF(COUNTA(Start!$B$10:$B$29)&lt;2,"",IF(ROW(A82)&gt;COMBIN(COUNTA(Start!$B$10:$B$29),2),"",INDEX(Start!$B$10:$B$29,COUNTA(Start!$B$10:$B$29)+1-ROUND(((2*ROW(A82))^0.5-ROUND((2*ROW(A82))^0.5,)+0.5)/((2*ROW(A82))^0.5-(2*(ROW(A82)-1))^0.5),)))))</f>
        <v/>
      </c>
      <c r="E91" s="1" t="str">
        <f t="shared" si="6"/>
        <v/>
      </c>
    </row>
    <row r="92" spans="1:5" x14ac:dyDescent="0.2">
      <c r="A92" s="52" t="str">
        <f t="shared" si="5"/>
        <v/>
      </c>
      <c r="B92" s="25" t="str" cm="1">
        <f t="array" ref="B92">IF(Start!$B$31="Please avoid empty intermediate lines!","",IF(COUNTA(Start!$B$10:$B$29)&lt;2,"",IF(ROW(A83)&gt;COMBIN(COUNTA(Start!$B$10:$B$29),2),"",INDEX(Start!$B$10:$B$29,COUNTA(Start!$B$10:$B$29)-ROUND((2*ROW(A83))^0.5,0)))))</f>
        <v/>
      </c>
      <c r="C92" s="58"/>
      <c r="D92" s="25" t="str" cm="1">
        <f t="array" ref="D92">IF(Start!$B$31="Please avoid empty intermediate lines!","",IF(COUNTA(Start!$B$10:$B$29)&lt;2,"",IF(ROW(A83)&gt;COMBIN(COUNTA(Start!$B$10:$B$29),2),"",INDEX(Start!$B$10:$B$29,COUNTA(Start!$B$10:$B$29)+1-ROUND(((2*ROW(A83))^0.5-ROUND((2*ROW(A83))^0.5,)+0.5)/((2*ROW(A83))^0.5-(2*(ROW(A83)-1))^0.5),)))))</f>
        <v/>
      </c>
      <c r="E92" s="1" t="str">
        <f t="shared" si="6"/>
        <v/>
      </c>
    </row>
    <row r="93" spans="1:5" x14ac:dyDescent="0.2">
      <c r="A93" s="52" t="str">
        <f t="shared" si="5"/>
        <v/>
      </c>
      <c r="B93" s="25" t="str" cm="1">
        <f t="array" ref="B93">IF(Start!$B$31="Please avoid empty intermediate lines!","",IF(COUNTA(Start!$B$10:$B$29)&lt;2,"",IF(ROW(A84)&gt;COMBIN(COUNTA(Start!$B$10:$B$29),2),"",INDEX(Start!$B$10:$B$29,COUNTA(Start!$B$10:$B$29)-ROUND((2*ROW(A84))^0.5,0)))))</f>
        <v/>
      </c>
      <c r="C93" s="58"/>
      <c r="D93" s="25" t="str" cm="1">
        <f t="array" ref="D93">IF(Start!$B$31="Please avoid empty intermediate lines!","",IF(COUNTA(Start!$B$10:$B$29)&lt;2,"",IF(ROW(A84)&gt;COMBIN(COUNTA(Start!$B$10:$B$29),2),"",INDEX(Start!$B$10:$B$29,COUNTA(Start!$B$10:$B$29)+1-ROUND(((2*ROW(A84))^0.5-ROUND((2*ROW(A84))^0.5,)+0.5)/((2*ROW(A84))^0.5-(2*(ROW(A84)-1))^0.5),)))))</f>
        <v/>
      </c>
      <c r="E93" s="1" t="str">
        <f t="shared" si="6"/>
        <v/>
      </c>
    </row>
    <row r="94" spans="1:5" x14ac:dyDescent="0.2">
      <c r="A94" s="52" t="str">
        <f t="shared" si="5"/>
        <v/>
      </c>
      <c r="B94" s="25" t="str" cm="1">
        <f t="array" ref="B94">IF(Start!$B$31="Please avoid empty intermediate lines!","",IF(COUNTA(Start!$B$10:$B$29)&lt;2,"",IF(ROW(A85)&gt;COMBIN(COUNTA(Start!$B$10:$B$29),2),"",INDEX(Start!$B$10:$B$29,COUNTA(Start!$B$10:$B$29)-ROUND((2*ROW(A85))^0.5,0)))))</f>
        <v/>
      </c>
      <c r="C94" s="58"/>
      <c r="D94" s="25" t="str" cm="1">
        <f t="array" ref="D94">IF(Start!$B$31="Please avoid empty intermediate lines!","",IF(COUNTA(Start!$B$10:$B$29)&lt;2,"",IF(ROW(A85)&gt;COMBIN(COUNTA(Start!$B$10:$B$29),2),"",INDEX(Start!$B$10:$B$29,COUNTA(Start!$B$10:$B$29)+1-ROUND(((2*ROW(A85))^0.5-ROUND((2*ROW(A85))^0.5,)+0.5)/((2*ROW(A85))^0.5-(2*(ROW(A85)-1))^0.5),)))))</f>
        <v/>
      </c>
      <c r="E94" s="1" t="str">
        <f t="shared" si="6"/>
        <v/>
      </c>
    </row>
    <row r="95" spans="1:5" x14ac:dyDescent="0.2">
      <c r="A95" s="52" t="str">
        <f t="shared" si="5"/>
        <v/>
      </c>
      <c r="B95" s="25" t="str" cm="1">
        <f t="array" ref="B95">IF(Start!$B$31="Please avoid empty intermediate lines!","",IF(COUNTA(Start!$B$10:$B$29)&lt;2,"",IF(ROW(A86)&gt;COMBIN(COUNTA(Start!$B$10:$B$29),2),"",INDEX(Start!$B$10:$B$29,COUNTA(Start!$B$10:$B$29)-ROUND((2*ROW(A86))^0.5,0)))))</f>
        <v/>
      </c>
      <c r="C95" s="58"/>
      <c r="D95" s="25" t="str" cm="1">
        <f t="array" ref="D95">IF(Start!$B$31="Please avoid empty intermediate lines!","",IF(COUNTA(Start!$B$10:$B$29)&lt;2,"",IF(ROW(A86)&gt;COMBIN(COUNTA(Start!$B$10:$B$29),2),"",INDEX(Start!$B$10:$B$29,COUNTA(Start!$B$10:$B$29)+1-ROUND(((2*ROW(A86))^0.5-ROUND((2*ROW(A86))^0.5,)+0.5)/((2*ROW(A86))^0.5-(2*(ROW(A86)-1))^0.5),)))))</f>
        <v/>
      </c>
      <c r="E95" s="1" t="str">
        <f t="shared" si="6"/>
        <v/>
      </c>
    </row>
    <row r="96" spans="1:5" x14ac:dyDescent="0.2">
      <c r="A96" s="52" t="str">
        <f t="shared" si="5"/>
        <v/>
      </c>
      <c r="B96" s="25" t="str" cm="1">
        <f t="array" ref="B96">IF(Start!$B$31="Please avoid empty intermediate lines!","",IF(COUNTA(Start!$B$10:$B$29)&lt;2,"",IF(ROW(A87)&gt;COMBIN(COUNTA(Start!$B$10:$B$29),2),"",INDEX(Start!$B$10:$B$29,COUNTA(Start!$B$10:$B$29)-ROUND((2*ROW(A87))^0.5,0)))))</f>
        <v/>
      </c>
      <c r="C96" s="58"/>
      <c r="D96" s="25" t="str" cm="1">
        <f t="array" ref="D96">IF(Start!$B$31="Please avoid empty intermediate lines!","",IF(COUNTA(Start!$B$10:$B$29)&lt;2,"",IF(ROW(A87)&gt;COMBIN(COUNTA(Start!$B$10:$B$29),2),"",INDEX(Start!$B$10:$B$29,COUNTA(Start!$B$10:$B$29)+1-ROUND(((2*ROW(A87))^0.5-ROUND((2*ROW(A87))^0.5,)+0.5)/((2*ROW(A87))^0.5-(2*(ROW(A87)-1))^0.5),)))))</f>
        <v/>
      </c>
      <c r="E96" s="1" t="str">
        <f t="shared" si="6"/>
        <v/>
      </c>
    </row>
    <row r="97" spans="1:5" x14ac:dyDescent="0.2">
      <c r="A97" s="52" t="str">
        <f t="shared" si="5"/>
        <v/>
      </c>
      <c r="B97" s="25" t="str" cm="1">
        <f t="array" ref="B97">IF(Start!$B$31="Please avoid empty intermediate lines!","",IF(COUNTA(Start!$B$10:$B$29)&lt;2,"",IF(ROW(A88)&gt;COMBIN(COUNTA(Start!$B$10:$B$29),2),"",INDEX(Start!$B$10:$B$29,COUNTA(Start!$B$10:$B$29)-ROUND((2*ROW(A88))^0.5,0)))))</f>
        <v/>
      </c>
      <c r="C97" s="58"/>
      <c r="D97" s="25" t="str" cm="1">
        <f t="array" ref="D97">IF(Start!$B$31="Please avoid empty intermediate lines!","",IF(COUNTA(Start!$B$10:$B$29)&lt;2,"",IF(ROW(A88)&gt;COMBIN(COUNTA(Start!$B$10:$B$29),2),"",INDEX(Start!$B$10:$B$29,COUNTA(Start!$B$10:$B$29)+1-ROUND(((2*ROW(A88))^0.5-ROUND((2*ROW(A88))^0.5,)+0.5)/((2*ROW(A88))^0.5-(2*(ROW(A88)-1))^0.5),)))))</f>
        <v/>
      </c>
      <c r="E97" s="1" t="str">
        <f t="shared" si="6"/>
        <v/>
      </c>
    </row>
    <row r="98" spans="1:5" x14ac:dyDescent="0.2">
      <c r="A98" s="52" t="str">
        <f t="shared" si="5"/>
        <v/>
      </c>
      <c r="B98" s="25" t="str" cm="1">
        <f t="array" ref="B98">IF(Start!$B$31="Please avoid empty intermediate lines!","",IF(COUNTA(Start!$B$10:$B$29)&lt;2,"",IF(ROW(A89)&gt;COMBIN(COUNTA(Start!$B$10:$B$29),2),"",INDEX(Start!$B$10:$B$29,COUNTA(Start!$B$10:$B$29)-ROUND((2*ROW(A89))^0.5,0)))))</f>
        <v/>
      </c>
      <c r="C98" s="58"/>
      <c r="D98" s="25" t="str" cm="1">
        <f t="array" ref="D98">IF(Start!$B$31="Please avoid empty intermediate lines!","",IF(COUNTA(Start!$B$10:$B$29)&lt;2,"",IF(ROW(A89)&gt;COMBIN(COUNTA(Start!$B$10:$B$29),2),"",INDEX(Start!$B$10:$B$29,COUNTA(Start!$B$10:$B$29)+1-ROUND(((2*ROW(A89))^0.5-ROUND((2*ROW(A89))^0.5,)+0.5)/((2*ROW(A89))^0.5-(2*(ROW(A89)-1))^0.5),)))))</f>
        <v/>
      </c>
      <c r="E98" s="1" t="str">
        <f t="shared" si="6"/>
        <v/>
      </c>
    </row>
    <row r="99" spans="1:5" x14ac:dyDescent="0.2">
      <c r="A99" s="52" t="str">
        <f t="shared" si="5"/>
        <v/>
      </c>
      <c r="B99" s="25" t="str" cm="1">
        <f t="array" ref="B99">IF(Start!$B$31="Please avoid empty intermediate lines!","",IF(COUNTA(Start!$B$10:$B$29)&lt;2,"",IF(ROW(A90)&gt;COMBIN(COUNTA(Start!$B$10:$B$29),2),"",INDEX(Start!$B$10:$B$29,COUNTA(Start!$B$10:$B$29)-ROUND((2*ROW(A90))^0.5,0)))))</f>
        <v/>
      </c>
      <c r="C99" s="58"/>
      <c r="D99" s="25" t="str" cm="1">
        <f t="array" ref="D99">IF(Start!$B$31="Please avoid empty intermediate lines!","",IF(COUNTA(Start!$B$10:$B$29)&lt;2,"",IF(ROW(A90)&gt;COMBIN(COUNTA(Start!$B$10:$B$29),2),"",INDEX(Start!$B$10:$B$29,COUNTA(Start!$B$10:$B$29)+1-ROUND(((2*ROW(A90))^0.5-ROUND((2*ROW(A90))^0.5,)+0.5)/((2*ROW(A90))^0.5-(2*(ROW(A90)-1))^0.5),)))))</f>
        <v/>
      </c>
      <c r="E99" s="1" t="str">
        <f t="shared" si="6"/>
        <v/>
      </c>
    </row>
    <row r="100" spans="1:5" x14ac:dyDescent="0.2">
      <c r="A100" s="52" t="str">
        <f t="shared" si="5"/>
        <v/>
      </c>
      <c r="B100" s="25" t="str" cm="1">
        <f t="array" ref="B100">IF(Start!$B$31="Please avoid empty intermediate lines!","",IF(COUNTA(Start!$B$10:$B$29)&lt;2,"",IF(ROW(A91)&gt;COMBIN(COUNTA(Start!$B$10:$B$29),2),"",INDEX(Start!$B$10:$B$29,COUNTA(Start!$B$10:$B$29)-ROUND((2*ROW(A91))^0.5,0)))))</f>
        <v/>
      </c>
      <c r="C100" s="58"/>
      <c r="D100" s="25" t="str" cm="1">
        <f t="array" ref="D100">IF(Start!$B$31="Please avoid empty intermediate lines!","",IF(COUNTA(Start!$B$10:$B$29)&lt;2,"",IF(ROW(A91)&gt;COMBIN(COUNTA(Start!$B$10:$B$29),2),"",INDEX(Start!$B$10:$B$29,COUNTA(Start!$B$10:$B$29)+1-ROUND(((2*ROW(A91))^0.5-ROUND((2*ROW(A91))^0.5,)+0.5)/((2*ROW(A91))^0.5-(2*(ROW(A91)-1))^0.5),)))))</f>
        <v/>
      </c>
      <c r="E100" s="1" t="str">
        <f t="shared" si="6"/>
        <v/>
      </c>
    </row>
    <row r="101" spans="1:5" x14ac:dyDescent="0.2">
      <c r="A101" s="52" t="str">
        <f t="shared" si="5"/>
        <v/>
      </c>
      <c r="B101" s="25" t="str" cm="1">
        <f t="array" ref="B101">IF(Start!$B$31="Please avoid empty intermediate lines!","",IF(COUNTA(Start!$B$10:$B$29)&lt;2,"",IF(ROW(A92)&gt;COMBIN(COUNTA(Start!$B$10:$B$29),2),"",INDEX(Start!$B$10:$B$29,COUNTA(Start!$B$10:$B$29)-ROUND((2*ROW(A92))^0.5,0)))))</f>
        <v/>
      </c>
      <c r="C101" s="58"/>
      <c r="D101" s="25" t="str" cm="1">
        <f t="array" ref="D101">IF(Start!$B$31="Please avoid empty intermediate lines!","",IF(COUNTA(Start!$B$10:$B$29)&lt;2,"",IF(ROW(A92)&gt;COMBIN(COUNTA(Start!$B$10:$B$29),2),"",INDEX(Start!$B$10:$B$29,COUNTA(Start!$B$10:$B$29)+1-ROUND(((2*ROW(A92))^0.5-ROUND((2*ROW(A92))^0.5,)+0.5)/((2*ROW(A92))^0.5-(2*(ROW(A92)-1))^0.5),)))))</f>
        <v/>
      </c>
      <c r="E101" s="1" t="str">
        <f t="shared" si="6"/>
        <v/>
      </c>
    </row>
    <row r="102" spans="1:5" x14ac:dyDescent="0.2">
      <c r="A102" s="52" t="str">
        <f t="shared" si="5"/>
        <v/>
      </c>
      <c r="B102" s="25" t="str" cm="1">
        <f t="array" ref="B102">IF(Start!$B$31="Please avoid empty intermediate lines!","",IF(COUNTA(Start!$B$10:$B$29)&lt;2,"",IF(ROW(A93)&gt;COMBIN(COUNTA(Start!$B$10:$B$29),2),"",INDEX(Start!$B$10:$B$29,COUNTA(Start!$B$10:$B$29)-ROUND((2*ROW(A93))^0.5,0)))))</f>
        <v/>
      </c>
      <c r="C102" s="58"/>
      <c r="D102" s="25" t="str" cm="1">
        <f t="array" ref="D102">IF(Start!$B$31="Please avoid empty intermediate lines!","",IF(COUNTA(Start!$B$10:$B$29)&lt;2,"",IF(ROW(A93)&gt;COMBIN(COUNTA(Start!$B$10:$B$29),2),"",INDEX(Start!$B$10:$B$29,COUNTA(Start!$B$10:$B$29)+1-ROUND(((2*ROW(A93))^0.5-ROUND((2*ROW(A93))^0.5,)+0.5)/((2*ROW(A93))^0.5-(2*(ROW(A93)-1))^0.5),)))))</f>
        <v/>
      </c>
      <c r="E102" s="1" t="str">
        <f t="shared" si="6"/>
        <v/>
      </c>
    </row>
    <row r="103" spans="1:5" x14ac:dyDescent="0.2">
      <c r="A103" s="52" t="str">
        <f t="shared" si="5"/>
        <v/>
      </c>
      <c r="B103" s="25" t="str" cm="1">
        <f t="array" ref="B103">IF(Start!$B$31="Please avoid empty intermediate lines!","",IF(COUNTA(Start!$B$10:$B$29)&lt;2,"",IF(ROW(A94)&gt;COMBIN(COUNTA(Start!$B$10:$B$29),2),"",INDEX(Start!$B$10:$B$29,COUNTA(Start!$B$10:$B$29)-ROUND((2*ROW(A94))^0.5,0)))))</f>
        <v/>
      </c>
      <c r="C103" s="58"/>
      <c r="D103" s="25" t="str" cm="1">
        <f t="array" ref="D103">IF(Start!$B$31="Please avoid empty intermediate lines!","",IF(COUNTA(Start!$B$10:$B$29)&lt;2,"",IF(ROW(A94)&gt;COMBIN(COUNTA(Start!$B$10:$B$29),2),"",INDEX(Start!$B$10:$B$29,COUNTA(Start!$B$10:$B$29)+1-ROUND(((2*ROW(A94))^0.5-ROUND((2*ROW(A94))^0.5,)+0.5)/((2*ROW(A94))^0.5-(2*(ROW(A94)-1))^0.5),)))))</f>
        <v/>
      </c>
      <c r="E103" s="1" t="str">
        <f t="shared" si="6"/>
        <v/>
      </c>
    </row>
    <row r="104" spans="1:5" x14ac:dyDescent="0.2">
      <c r="A104" s="52" t="str">
        <f t="shared" si="5"/>
        <v/>
      </c>
      <c r="B104" s="25" t="str" cm="1">
        <f t="array" ref="B104">IF(Start!$B$31="Please avoid empty intermediate lines!","",IF(COUNTA(Start!$B$10:$B$29)&lt;2,"",IF(ROW(A95)&gt;COMBIN(COUNTA(Start!$B$10:$B$29),2),"",INDEX(Start!$B$10:$B$29,COUNTA(Start!$B$10:$B$29)-ROUND((2*ROW(A95))^0.5,0)))))</f>
        <v/>
      </c>
      <c r="C104" s="58"/>
      <c r="D104" s="25" t="str" cm="1">
        <f t="array" ref="D104">IF(Start!$B$31="Please avoid empty intermediate lines!","",IF(COUNTA(Start!$B$10:$B$29)&lt;2,"",IF(ROW(A95)&gt;COMBIN(COUNTA(Start!$B$10:$B$29),2),"",INDEX(Start!$B$10:$B$29,COUNTA(Start!$B$10:$B$29)+1-ROUND(((2*ROW(A95))^0.5-ROUND((2*ROW(A95))^0.5,)+0.5)/((2*ROW(A95))^0.5-(2*(ROW(A95)-1))^0.5),)))))</f>
        <v/>
      </c>
      <c r="E104" s="1" t="str">
        <f t="shared" si="6"/>
        <v/>
      </c>
    </row>
    <row r="105" spans="1:5" x14ac:dyDescent="0.2">
      <c r="A105" s="52" t="str">
        <f t="shared" si="5"/>
        <v/>
      </c>
      <c r="B105" s="25" t="str" cm="1">
        <f t="array" ref="B105">IF(Start!$B$31="Please avoid empty intermediate lines!","",IF(COUNTA(Start!$B$10:$B$29)&lt;2,"",IF(ROW(A96)&gt;COMBIN(COUNTA(Start!$B$10:$B$29),2),"",INDEX(Start!$B$10:$B$29,COUNTA(Start!$B$10:$B$29)-ROUND((2*ROW(A96))^0.5,0)))))</f>
        <v/>
      </c>
      <c r="C105" s="58"/>
      <c r="D105" s="25" t="str" cm="1">
        <f t="array" ref="D105">IF(Start!$B$31="Please avoid empty intermediate lines!","",IF(COUNTA(Start!$B$10:$B$29)&lt;2,"",IF(ROW(A96)&gt;COMBIN(COUNTA(Start!$B$10:$B$29),2),"",INDEX(Start!$B$10:$B$29,COUNTA(Start!$B$10:$B$29)+1-ROUND(((2*ROW(A96))^0.5-ROUND((2*ROW(A96))^0.5,)+0.5)/((2*ROW(A96))^0.5-(2*(ROW(A96)-1))^0.5),)))))</f>
        <v/>
      </c>
      <c r="E105" s="1" t="str">
        <f t="shared" si="6"/>
        <v/>
      </c>
    </row>
    <row r="106" spans="1:5" x14ac:dyDescent="0.2">
      <c r="A106" s="52" t="str">
        <f t="shared" si="5"/>
        <v/>
      </c>
      <c r="B106" s="25" t="str" cm="1">
        <f t="array" ref="B106">IF(Start!$B$31="Please avoid empty intermediate lines!","",IF(COUNTA(Start!$B$10:$B$29)&lt;2,"",IF(ROW(A97)&gt;COMBIN(COUNTA(Start!$B$10:$B$29),2),"",INDEX(Start!$B$10:$B$29,COUNTA(Start!$B$10:$B$29)-ROUND((2*ROW(A97))^0.5,0)))))</f>
        <v/>
      </c>
      <c r="C106" s="58"/>
      <c r="D106" s="25" t="str" cm="1">
        <f t="array" ref="D106">IF(Start!$B$31="Please avoid empty intermediate lines!","",IF(COUNTA(Start!$B$10:$B$29)&lt;2,"",IF(ROW(A97)&gt;COMBIN(COUNTA(Start!$B$10:$B$29),2),"",INDEX(Start!$B$10:$B$29,COUNTA(Start!$B$10:$B$29)+1-ROUND(((2*ROW(A97))^0.5-ROUND((2*ROW(A97))^0.5,)+0.5)/((2*ROW(A97))^0.5-(2*(ROW(A97)-1))^0.5),)))))</f>
        <v/>
      </c>
      <c r="E106" s="1" t="str">
        <f t="shared" si="6"/>
        <v/>
      </c>
    </row>
    <row r="107" spans="1:5" x14ac:dyDescent="0.2">
      <c r="A107" s="52" t="str">
        <f t="shared" si="5"/>
        <v/>
      </c>
      <c r="B107" s="25" t="str" cm="1">
        <f t="array" ref="B107">IF(Start!$B$31="Please avoid empty intermediate lines!","",IF(COUNTA(Start!$B$10:$B$29)&lt;2,"",IF(ROW(A98)&gt;COMBIN(COUNTA(Start!$B$10:$B$29),2),"",INDEX(Start!$B$10:$B$29,COUNTA(Start!$B$10:$B$29)-ROUND((2*ROW(A98))^0.5,0)))))</f>
        <v/>
      </c>
      <c r="C107" s="58"/>
      <c r="D107" s="25" t="str" cm="1">
        <f t="array" ref="D107">IF(Start!$B$31="Please avoid empty intermediate lines!","",IF(COUNTA(Start!$B$10:$B$29)&lt;2,"",IF(ROW(A98)&gt;COMBIN(COUNTA(Start!$B$10:$B$29),2),"",INDEX(Start!$B$10:$B$29,COUNTA(Start!$B$10:$B$29)+1-ROUND(((2*ROW(A98))^0.5-ROUND((2*ROW(A98))^0.5,)+0.5)/((2*ROW(A98))^0.5-(2*(ROW(A98)-1))^0.5),)))))</f>
        <v/>
      </c>
      <c r="E107" s="1" t="str">
        <f t="shared" si="6"/>
        <v/>
      </c>
    </row>
    <row r="108" spans="1:5" x14ac:dyDescent="0.2">
      <c r="A108" s="52" t="str">
        <f t="shared" si="5"/>
        <v/>
      </c>
      <c r="B108" s="25" t="str" cm="1">
        <f t="array" ref="B108">IF(Start!$B$31="Please avoid empty intermediate lines!","",IF(COUNTA(Start!$B$10:$B$29)&lt;2,"",IF(ROW(A99)&gt;COMBIN(COUNTA(Start!$B$10:$B$29),2),"",INDEX(Start!$B$10:$B$29,COUNTA(Start!$B$10:$B$29)-ROUND((2*ROW(A99))^0.5,0)))))</f>
        <v/>
      </c>
      <c r="C108" s="58"/>
      <c r="D108" s="25" t="str" cm="1">
        <f t="array" ref="D108">IF(Start!$B$31="Please avoid empty intermediate lines!","",IF(COUNTA(Start!$B$10:$B$29)&lt;2,"",IF(ROW(A99)&gt;COMBIN(COUNTA(Start!$B$10:$B$29),2),"",INDEX(Start!$B$10:$B$29,COUNTA(Start!$B$10:$B$29)+1-ROUND(((2*ROW(A99))^0.5-ROUND((2*ROW(A99))^0.5,)+0.5)/((2*ROW(A99))^0.5-(2*(ROW(A99)-1))^0.5),)))))</f>
        <v/>
      </c>
      <c r="E108" s="1" t="str">
        <f t="shared" si="6"/>
        <v/>
      </c>
    </row>
    <row r="109" spans="1:5" x14ac:dyDescent="0.2">
      <c r="A109" s="52" t="str">
        <f t="shared" si="5"/>
        <v/>
      </c>
      <c r="B109" s="25" t="str" cm="1">
        <f t="array" ref="B109">IF(Start!$B$31="Please avoid empty intermediate lines!","",IF(COUNTA(Start!$B$10:$B$29)&lt;2,"",IF(ROW(A100)&gt;COMBIN(COUNTA(Start!$B$10:$B$29),2),"",INDEX(Start!$B$10:$B$29,COUNTA(Start!$B$10:$B$29)-ROUND((2*ROW(A100))^0.5,0)))))</f>
        <v/>
      </c>
      <c r="C109" s="58"/>
      <c r="D109" s="25" t="str" cm="1">
        <f t="array" ref="D109">IF(Start!$B$31="Please avoid empty intermediate lines!","",IF(COUNTA(Start!$B$10:$B$29)&lt;2,"",IF(ROW(A100)&gt;COMBIN(COUNTA(Start!$B$10:$B$29),2),"",INDEX(Start!$B$10:$B$29,COUNTA(Start!$B$10:$B$29)+1-ROUND(((2*ROW(A100))^0.5-ROUND((2*ROW(A100))^0.5,)+0.5)/((2*ROW(A100))^0.5-(2*(ROW(A100)-1))^0.5),)))))</f>
        <v/>
      </c>
      <c r="E109" s="1" t="str">
        <f t="shared" si="6"/>
        <v/>
      </c>
    </row>
    <row r="110" spans="1:5" x14ac:dyDescent="0.2">
      <c r="A110" s="52" t="str">
        <f t="shared" si="5"/>
        <v/>
      </c>
      <c r="B110" s="25" t="str" cm="1">
        <f t="array" ref="B110">IF(Start!$B$31="Please avoid empty intermediate lines!","",IF(COUNTA(Start!$B$10:$B$29)&lt;2,"",IF(ROW(A101)&gt;COMBIN(COUNTA(Start!$B$10:$B$29),2),"",INDEX(Start!$B$10:$B$29,COUNTA(Start!$B$10:$B$29)-ROUND((2*ROW(A101))^0.5,0)))))</f>
        <v/>
      </c>
      <c r="C110" s="58"/>
      <c r="D110" s="25" t="str" cm="1">
        <f t="array" ref="D110">IF(Start!$B$31="Please avoid empty intermediate lines!","",IF(COUNTA(Start!$B$10:$B$29)&lt;2,"",IF(ROW(A101)&gt;COMBIN(COUNTA(Start!$B$10:$B$29),2),"",INDEX(Start!$B$10:$B$29,COUNTA(Start!$B$10:$B$29)+1-ROUND(((2*ROW(A101))^0.5-ROUND((2*ROW(A101))^0.5,)+0.5)/((2*ROW(A101))^0.5-(2*(ROW(A101)-1))^0.5),)))))</f>
        <v/>
      </c>
      <c r="E110" s="1" t="str">
        <f t="shared" si="6"/>
        <v/>
      </c>
    </row>
    <row r="111" spans="1:5" x14ac:dyDescent="0.2">
      <c r="A111" s="52" t="str">
        <f t="shared" si="5"/>
        <v/>
      </c>
      <c r="B111" s="25" t="str" cm="1">
        <f t="array" ref="B111">IF(Start!$B$31="Please avoid empty intermediate lines!","",IF(COUNTA(Start!$B$10:$B$29)&lt;2,"",IF(ROW(A102)&gt;COMBIN(COUNTA(Start!$B$10:$B$29),2),"",INDEX(Start!$B$10:$B$29,COUNTA(Start!$B$10:$B$29)-ROUND((2*ROW(A102))^0.5,0)))))</f>
        <v/>
      </c>
      <c r="C111" s="58"/>
      <c r="D111" s="25" t="str" cm="1">
        <f t="array" ref="D111">IF(Start!$B$31="Please avoid empty intermediate lines!","",IF(COUNTA(Start!$B$10:$B$29)&lt;2,"",IF(ROW(A102)&gt;COMBIN(COUNTA(Start!$B$10:$B$29),2),"",INDEX(Start!$B$10:$B$29,COUNTA(Start!$B$10:$B$29)+1-ROUND(((2*ROW(A102))^0.5-ROUND((2*ROW(A102))^0.5,)+0.5)/((2*ROW(A102))^0.5-(2*(ROW(A102)-1))^0.5),)))))</f>
        <v/>
      </c>
      <c r="E111" s="1" t="str">
        <f t="shared" si="6"/>
        <v/>
      </c>
    </row>
    <row r="112" spans="1:5" x14ac:dyDescent="0.2">
      <c r="A112" s="52" t="str">
        <f t="shared" si="5"/>
        <v/>
      </c>
      <c r="B112" s="25" t="str" cm="1">
        <f t="array" ref="B112">IF(Start!$B$31="Please avoid empty intermediate lines!","",IF(COUNTA(Start!$B$10:$B$29)&lt;2,"",IF(ROW(A103)&gt;COMBIN(COUNTA(Start!$B$10:$B$29),2),"",INDEX(Start!$B$10:$B$29,COUNTA(Start!$B$10:$B$29)-ROUND((2*ROW(A103))^0.5,0)))))</f>
        <v/>
      </c>
      <c r="C112" s="58"/>
      <c r="D112" s="25" t="str" cm="1">
        <f t="array" ref="D112">IF(Start!$B$31="Please avoid empty intermediate lines!","",IF(COUNTA(Start!$B$10:$B$29)&lt;2,"",IF(ROW(A103)&gt;COMBIN(COUNTA(Start!$B$10:$B$29),2),"",INDEX(Start!$B$10:$B$29,COUNTA(Start!$B$10:$B$29)+1-ROUND(((2*ROW(A103))^0.5-ROUND((2*ROW(A103))^0.5,)+0.5)/((2*ROW(A103))^0.5-(2*(ROW(A103)-1))^0.5),)))))</f>
        <v/>
      </c>
      <c r="E112" s="1" t="str">
        <f t="shared" si="6"/>
        <v/>
      </c>
    </row>
    <row r="113" spans="1:5" x14ac:dyDescent="0.2">
      <c r="A113" s="52" t="str">
        <f t="shared" si="5"/>
        <v/>
      </c>
      <c r="B113" s="25" t="str" cm="1">
        <f t="array" ref="B113">IF(Start!$B$31="Please avoid empty intermediate lines!","",IF(COUNTA(Start!$B$10:$B$29)&lt;2,"",IF(ROW(A104)&gt;COMBIN(COUNTA(Start!$B$10:$B$29),2),"",INDEX(Start!$B$10:$B$29,COUNTA(Start!$B$10:$B$29)-ROUND((2*ROW(A104))^0.5,0)))))</f>
        <v/>
      </c>
      <c r="C113" s="58"/>
      <c r="D113" s="25" t="str" cm="1">
        <f t="array" ref="D113">IF(Start!$B$31="Please avoid empty intermediate lines!","",IF(COUNTA(Start!$B$10:$B$29)&lt;2,"",IF(ROW(A104)&gt;COMBIN(COUNTA(Start!$B$10:$B$29),2),"",INDEX(Start!$B$10:$B$29,COUNTA(Start!$B$10:$B$29)+1-ROUND(((2*ROW(A104))^0.5-ROUND((2*ROW(A104))^0.5,)+0.5)/((2*ROW(A104))^0.5-(2*(ROW(A104)-1))^0.5),)))))</f>
        <v/>
      </c>
      <c r="E113" s="1" t="str">
        <f t="shared" si="6"/>
        <v/>
      </c>
    </row>
    <row r="114" spans="1:5" x14ac:dyDescent="0.2">
      <c r="A114" s="52" t="str">
        <f t="shared" si="5"/>
        <v/>
      </c>
      <c r="B114" s="25" t="str" cm="1">
        <f t="array" ref="B114">IF(Start!$B$31="Please avoid empty intermediate lines!","",IF(COUNTA(Start!$B$10:$B$29)&lt;2,"",IF(ROW(A105)&gt;COMBIN(COUNTA(Start!$B$10:$B$29),2),"",INDEX(Start!$B$10:$B$29,COUNTA(Start!$B$10:$B$29)-ROUND((2*ROW(A105))^0.5,0)))))</f>
        <v/>
      </c>
      <c r="C114" s="58"/>
      <c r="D114" s="25" t="str" cm="1">
        <f t="array" ref="D114">IF(Start!$B$31="Please avoid empty intermediate lines!","",IF(COUNTA(Start!$B$10:$B$29)&lt;2,"",IF(ROW(A105)&gt;COMBIN(COUNTA(Start!$B$10:$B$29),2),"",INDEX(Start!$B$10:$B$29,COUNTA(Start!$B$10:$B$29)+1-ROUND(((2*ROW(A105))^0.5-ROUND((2*ROW(A105))^0.5,)+0.5)/((2*ROW(A105))^0.5-(2*(ROW(A105)-1))^0.5),)))))</f>
        <v/>
      </c>
      <c r="E114" s="1" t="str">
        <f t="shared" si="6"/>
        <v/>
      </c>
    </row>
    <row r="115" spans="1:5" x14ac:dyDescent="0.2">
      <c r="A115" s="52" t="str">
        <f t="shared" si="5"/>
        <v/>
      </c>
      <c r="B115" s="25" t="str" cm="1">
        <f t="array" ref="B115">IF(Start!$B$31="Please avoid empty intermediate lines!","",IF(COUNTA(Start!$B$10:$B$29)&lt;2,"",IF(ROW(A106)&gt;COMBIN(COUNTA(Start!$B$10:$B$29),2),"",INDEX(Start!$B$10:$B$29,COUNTA(Start!$B$10:$B$29)-ROUND((2*ROW(A106))^0.5,0)))))</f>
        <v/>
      </c>
      <c r="C115" s="58"/>
      <c r="D115" s="25" t="str" cm="1">
        <f t="array" ref="D115">IF(Start!$B$31="Please avoid empty intermediate lines!","",IF(COUNTA(Start!$B$10:$B$29)&lt;2,"",IF(ROW(A106)&gt;COMBIN(COUNTA(Start!$B$10:$B$29),2),"",INDEX(Start!$B$10:$B$29,COUNTA(Start!$B$10:$B$29)+1-ROUND(((2*ROW(A106))^0.5-ROUND((2*ROW(A106))^0.5,)+0.5)/((2*ROW(A106))^0.5-(2*(ROW(A106)-1))^0.5),)))))</f>
        <v/>
      </c>
      <c r="E115" s="1" t="str">
        <f t="shared" si="6"/>
        <v/>
      </c>
    </row>
    <row r="116" spans="1:5" x14ac:dyDescent="0.2">
      <c r="A116" s="52" t="str">
        <f t="shared" si="5"/>
        <v/>
      </c>
      <c r="B116" s="25" t="str" cm="1">
        <f t="array" ref="B116">IF(Start!$B$31="Please avoid empty intermediate lines!","",IF(COUNTA(Start!$B$10:$B$29)&lt;2,"",IF(ROW(A107)&gt;COMBIN(COUNTA(Start!$B$10:$B$29),2),"",INDEX(Start!$B$10:$B$29,COUNTA(Start!$B$10:$B$29)-ROUND((2*ROW(A107))^0.5,0)))))</f>
        <v/>
      </c>
      <c r="C116" s="58"/>
      <c r="D116" s="25" t="str" cm="1">
        <f t="array" ref="D116">IF(Start!$B$31="Please avoid empty intermediate lines!","",IF(COUNTA(Start!$B$10:$B$29)&lt;2,"",IF(ROW(A107)&gt;COMBIN(COUNTA(Start!$B$10:$B$29),2),"",INDEX(Start!$B$10:$B$29,COUNTA(Start!$B$10:$B$29)+1-ROUND(((2*ROW(A107))^0.5-ROUND((2*ROW(A107))^0.5,)+0.5)/((2*ROW(A107))^0.5-(2*(ROW(A107)-1))^0.5),)))))</f>
        <v/>
      </c>
      <c r="E116" s="1" t="str">
        <f t="shared" si="6"/>
        <v/>
      </c>
    </row>
    <row r="117" spans="1:5" x14ac:dyDescent="0.2">
      <c r="A117" s="52" t="str">
        <f t="shared" si="5"/>
        <v/>
      </c>
      <c r="B117" s="25" t="str" cm="1">
        <f t="array" ref="B117">IF(Start!$B$31="Please avoid empty intermediate lines!","",IF(COUNTA(Start!$B$10:$B$29)&lt;2,"",IF(ROW(A108)&gt;COMBIN(COUNTA(Start!$B$10:$B$29),2),"",INDEX(Start!$B$10:$B$29,COUNTA(Start!$B$10:$B$29)-ROUND((2*ROW(A108))^0.5,0)))))</f>
        <v/>
      </c>
      <c r="C117" s="58"/>
      <c r="D117" s="25" t="str" cm="1">
        <f t="array" ref="D117">IF(Start!$B$31="Please avoid empty intermediate lines!","",IF(COUNTA(Start!$B$10:$B$29)&lt;2,"",IF(ROW(A108)&gt;COMBIN(COUNTA(Start!$B$10:$B$29),2),"",INDEX(Start!$B$10:$B$29,COUNTA(Start!$B$10:$B$29)+1-ROUND(((2*ROW(A108))^0.5-ROUND((2*ROW(A108))^0.5,)+0.5)/((2*ROW(A108))^0.5-(2*(ROW(A108)-1))^0.5),)))))</f>
        <v/>
      </c>
      <c r="E117" s="1" t="str">
        <f t="shared" si="6"/>
        <v/>
      </c>
    </row>
    <row r="118" spans="1:5" x14ac:dyDescent="0.2">
      <c r="A118" s="52" t="str">
        <f t="shared" si="5"/>
        <v/>
      </c>
      <c r="B118" s="25" t="str" cm="1">
        <f t="array" ref="B118">IF(Start!$B$31="Please avoid empty intermediate lines!","",IF(COUNTA(Start!$B$10:$B$29)&lt;2,"",IF(ROW(A109)&gt;COMBIN(COUNTA(Start!$B$10:$B$29),2),"",INDEX(Start!$B$10:$B$29,COUNTA(Start!$B$10:$B$29)-ROUND((2*ROW(A109))^0.5,0)))))</f>
        <v/>
      </c>
      <c r="C118" s="58"/>
      <c r="D118" s="25" t="str" cm="1">
        <f t="array" ref="D118">IF(Start!$B$31="Please avoid empty intermediate lines!","",IF(COUNTA(Start!$B$10:$B$29)&lt;2,"",IF(ROW(A109)&gt;COMBIN(COUNTA(Start!$B$10:$B$29),2),"",INDEX(Start!$B$10:$B$29,COUNTA(Start!$B$10:$B$29)+1-ROUND(((2*ROW(A109))^0.5-ROUND((2*ROW(A109))^0.5,)+0.5)/((2*ROW(A109))^0.5-(2*(ROW(A109)-1))^0.5),)))))</f>
        <v/>
      </c>
      <c r="E118" s="1" t="str">
        <f t="shared" si="6"/>
        <v/>
      </c>
    </row>
    <row r="119" spans="1:5" x14ac:dyDescent="0.2">
      <c r="A119" s="52" t="str">
        <f t="shared" si="5"/>
        <v/>
      </c>
      <c r="B119" s="25" t="str" cm="1">
        <f t="array" ref="B119">IF(Start!$B$31="Please avoid empty intermediate lines!","",IF(COUNTA(Start!$B$10:$B$29)&lt;2,"",IF(ROW(A110)&gt;COMBIN(COUNTA(Start!$B$10:$B$29),2),"",INDEX(Start!$B$10:$B$29,COUNTA(Start!$B$10:$B$29)-ROUND((2*ROW(A110))^0.5,0)))))</f>
        <v/>
      </c>
      <c r="C119" s="58"/>
      <c r="D119" s="25" t="str" cm="1">
        <f t="array" ref="D119">IF(Start!$B$31="Please avoid empty intermediate lines!","",IF(COUNTA(Start!$B$10:$B$29)&lt;2,"",IF(ROW(A110)&gt;COMBIN(COUNTA(Start!$B$10:$B$29),2),"",INDEX(Start!$B$10:$B$29,COUNTA(Start!$B$10:$B$29)+1-ROUND(((2*ROW(A110))^0.5-ROUND((2*ROW(A110))^0.5,)+0.5)/((2*ROW(A110))^0.5-(2*(ROW(A110)-1))^0.5),)))))</f>
        <v/>
      </c>
      <c r="E119" s="1" t="str">
        <f t="shared" si="6"/>
        <v/>
      </c>
    </row>
    <row r="120" spans="1:5" x14ac:dyDescent="0.2">
      <c r="A120" s="52" t="str">
        <f t="shared" si="5"/>
        <v/>
      </c>
      <c r="B120" s="25" t="str" cm="1">
        <f t="array" ref="B120">IF(Start!$B$31="Please avoid empty intermediate lines!","",IF(COUNTA(Start!$B$10:$B$29)&lt;2,"",IF(ROW(A111)&gt;COMBIN(COUNTA(Start!$B$10:$B$29),2),"",INDEX(Start!$B$10:$B$29,COUNTA(Start!$B$10:$B$29)-ROUND((2*ROW(A111))^0.5,0)))))</f>
        <v/>
      </c>
      <c r="C120" s="58"/>
      <c r="D120" s="25" t="str" cm="1">
        <f t="array" ref="D120">IF(Start!$B$31="Please avoid empty intermediate lines!","",IF(COUNTA(Start!$B$10:$B$29)&lt;2,"",IF(ROW(A111)&gt;COMBIN(COUNTA(Start!$B$10:$B$29),2),"",INDEX(Start!$B$10:$B$29,COUNTA(Start!$B$10:$B$29)+1-ROUND(((2*ROW(A111))^0.5-ROUND((2*ROW(A111))^0.5,)+0.5)/((2*ROW(A111))^0.5-(2*(ROW(A111)-1))^0.5),)))))</f>
        <v/>
      </c>
      <c r="E120" s="1" t="str">
        <f t="shared" si="6"/>
        <v/>
      </c>
    </row>
    <row r="121" spans="1:5" x14ac:dyDescent="0.2">
      <c r="A121" s="52" t="str">
        <f t="shared" si="5"/>
        <v/>
      </c>
      <c r="B121" s="25" t="str" cm="1">
        <f t="array" ref="B121">IF(Start!$B$31="Please avoid empty intermediate lines!","",IF(COUNTA(Start!$B$10:$B$29)&lt;2,"",IF(ROW(A112)&gt;COMBIN(COUNTA(Start!$B$10:$B$29),2),"",INDEX(Start!$B$10:$B$29,COUNTA(Start!$B$10:$B$29)-ROUND((2*ROW(A112))^0.5,0)))))</f>
        <v/>
      </c>
      <c r="C121" s="58"/>
      <c r="D121" s="25" t="str" cm="1">
        <f t="array" ref="D121">IF(Start!$B$31="Please avoid empty intermediate lines!","",IF(COUNTA(Start!$B$10:$B$29)&lt;2,"",IF(ROW(A112)&gt;COMBIN(COUNTA(Start!$B$10:$B$29),2),"",INDEX(Start!$B$10:$B$29,COUNTA(Start!$B$10:$B$29)+1-ROUND(((2*ROW(A112))^0.5-ROUND((2*ROW(A112))^0.5,)+0.5)/((2*ROW(A112))^0.5-(2*(ROW(A112)-1))^0.5),)))))</f>
        <v/>
      </c>
      <c r="E121" s="1" t="str">
        <f t="shared" si="6"/>
        <v/>
      </c>
    </row>
    <row r="122" spans="1:5" x14ac:dyDescent="0.2">
      <c r="A122" s="52" t="str">
        <f t="shared" si="5"/>
        <v/>
      </c>
      <c r="B122" s="25" t="str" cm="1">
        <f t="array" ref="B122">IF(Start!$B$31="Please avoid empty intermediate lines!","",IF(COUNTA(Start!$B$10:$B$29)&lt;2,"",IF(ROW(A113)&gt;COMBIN(COUNTA(Start!$B$10:$B$29),2),"",INDEX(Start!$B$10:$B$29,COUNTA(Start!$B$10:$B$29)-ROUND((2*ROW(A113))^0.5,0)))))</f>
        <v/>
      </c>
      <c r="C122" s="58"/>
      <c r="D122" s="25" t="str" cm="1">
        <f t="array" ref="D122">IF(Start!$B$31="Please avoid empty intermediate lines!","",IF(COUNTA(Start!$B$10:$B$29)&lt;2,"",IF(ROW(A113)&gt;COMBIN(COUNTA(Start!$B$10:$B$29),2),"",INDEX(Start!$B$10:$B$29,COUNTA(Start!$B$10:$B$29)+1-ROUND(((2*ROW(A113))^0.5-ROUND((2*ROW(A113))^0.5,)+0.5)/((2*ROW(A113))^0.5-(2*(ROW(A113)-1))^0.5),)))))</f>
        <v/>
      </c>
      <c r="E122" s="1" t="str">
        <f t="shared" si="6"/>
        <v/>
      </c>
    </row>
    <row r="123" spans="1:5" x14ac:dyDescent="0.2">
      <c r="A123" s="52" t="str">
        <f t="shared" si="5"/>
        <v/>
      </c>
      <c r="B123" s="25" t="str" cm="1">
        <f t="array" ref="B123">IF(Start!$B$31="Please avoid empty intermediate lines!","",IF(COUNTA(Start!$B$10:$B$29)&lt;2,"",IF(ROW(A114)&gt;COMBIN(COUNTA(Start!$B$10:$B$29),2),"",INDEX(Start!$B$10:$B$29,COUNTA(Start!$B$10:$B$29)-ROUND((2*ROW(A114))^0.5,0)))))</f>
        <v/>
      </c>
      <c r="C123" s="58"/>
      <c r="D123" s="25" t="str" cm="1">
        <f t="array" ref="D123">IF(Start!$B$31="Please avoid empty intermediate lines!","",IF(COUNTA(Start!$B$10:$B$29)&lt;2,"",IF(ROW(A114)&gt;COMBIN(COUNTA(Start!$B$10:$B$29),2),"",INDEX(Start!$B$10:$B$29,COUNTA(Start!$B$10:$B$29)+1-ROUND(((2*ROW(A114))^0.5-ROUND((2*ROW(A114))^0.5,)+0.5)/((2*ROW(A114))^0.5-(2*(ROW(A114)-1))^0.5),)))))</f>
        <v/>
      </c>
      <c r="E123" s="1" t="str">
        <f t="shared" si="6"/>
        <v/>
      </c>
    </row>
    <row r="124" spans="1:5" x14ac:dyDescent="0.2">
      <c r="A124" s="52" t="str">
        <f t="shared" si="5"/>
        <v/>
      </c>
      <c r="B124" s="25" t="str" cm="1">
        <f t="array" ref="B124">IF(Start!$B$31="Please avoid empty intermediate lines!","",IF(COUNTA(Start!$B$10:$B$29)&lt;2,"",IF(ROW(A115)&gt;COMBIN(COUNTA(Start!$B$10:$B$29),2),"",INDEX(Start!$B$10:$B$29,COUNTA(Start!$B$10:$B$29)-ROUND((2*ROW(A115))^0.5,0)))))</f>
        <v/>
      </c>
      <c r="C124" s="58"/>
      <c r="D124" s="25" t="str" cm="1">
        <f t="array" ref="D124">IF(Start!$B$31="Please avoid empty intermediate lines!","",IF(COUNTA(Start!$B$10:$B$29)&lt;2,"",IF(ROW(A115)&gt;COMBIN(COUNTA(Start!$B$10:$B$29),2),"",INDEX(Start!$B$10:$B$29,COUNTA(Start!$B$10:$B$29)+1-ROUND(((2*ROW(A115))^0.5-ROUND((2*ROW(A115))^0.5,)+0.5)/((2*ROW(A115))^0.5-(2*(ROW(A115)-1))^0.5),)))))</f>
        <v/>
      </c>
      <c r="E124" s="1" t="str">
        <f t="shared" si="6"/>
        <v/>
      </c>
    </row>
    <row r="125" spans="1:5" x14ac:dyDescent="0.2">
      <c r="A125" s="52" t="str">
        <f t="shared" si="5"/>
        <v/>
      </c>
      <c r="B125" s="25" t="str" cm="1">
        <f t="array" ref="B125">IF(Start!$B$31="Please avoid empty intermediate lines!","",IF(COUNTA(Start!$B$10:$B$29)&lt;2,"",IF(ROW(A116)&gt;COMBIN(COUNTA(Start!$B$10:$B$29),2),"",INDEX(Start!$B$10:$B$29,COUNTA(Start!$B$10:$B$29)-ROUND((2*ROW(A116))^0.5,0)))))</f>
        <v/>
      </c>
      <c r="C125" s="58"/>
      <c r="D125" s="25" t="str" cm="1">
        <f t="array" ref="D125">IF(Start!$B$31="Please avoid empty intermediate lines!","",IF(COUNTA(Start!$B$10:$B$29)&lt;2,"",IF(ROW(A116)&gt;COMBIN(COUNTA(Start!$B$10:$B$29),2),"",INDEX(Start!$B$10:$B$29,COUNTA(Start!$B$10:$B$29)+1-ROUND(((2*ROW(A116))^0.5-ROUND((2*ROW(A116))^0.5,)+0.5)/((2*ROW(A116))^0.5-(2*(ROW(A116)-1))^0.5),)))))</f>
        <v/>
      </c>
      <c r="E125" s="1" t="str">
        <f t="shared" si="6"/>
        <v/>
      </c>
    </row>
    <row r="126" spans="1:5" x14ac:dyDescent="0.2">
      <c r="A126" s="52" t="str">
        <f t="shared" si="5"/>
        <v/>
      </c>
      <c r="B126" s="25" t="str" cm="1">
        <f t="array" ref="B126">IF(Start!$B$31="Please avoid empty intermediate lines!","",IF(COUNTA(Start!$B$10:$B$29)&lt;2,"",IF(ROW(A117)&gt;COMBIN(COUNTA(Start!$B$10:$B$29),2),"",INDEX(Start!$B$10:$B$29,COUNTA(Start!$B$10:$B$29)-ROUND((2*ROW(A117))^0.5,0)))))</f>
        <v/>
      </c>
      <c r="C126" s="58"/>
      <c r="D126" s="25" t="str" cm="1">
        <f t="array" ref="D126">IF(Start!$B$31="Please avoid empty intermediate lines!","",IF(COUNTA(Start!$B$10:$B$29)&lt;2,"",IF(ROW(A117)&gt;COMBIN(COUNTA(Start!$B$10:$B$29),2),"",INDEX(Start!$B$10:$B$29,COUNTA(Start!$B$10:$B$29)+1-ROUND(((2*ROW(A117))^0.5-ROUND((2*ROW(A117))^0.5,)+0.5)/((2*ROW(A117))^0.5-(2*(ROW(A117)-1))^0.5),)))))</f>
        <v/>
      </c>
      <c r="E126" s="1" t="str">
        <f t="shared" si="6"/>
        <v/>
      </c>
    </row>
    <row r="127" spans="1:5" x14ac:dyDescent="0.2">
      <c r="A127" s="52" t="str">
        <f t="shared" si="5"/>
        <v/>
      </c>
      <c r="B127" s="25" t="str" cm="1">
        <f t="array" ref="B127">IF(Start!$B$31="Please avoid empty intermediate lines!","",IF(COUNTA(Start!$B$10:$B$29)&lt;2,"",IF(ROW(A118)&gt;COMBIN(COUNTA(Start!$B$10:$B$29),2),"",INDEX(Start!$B$10:$B$29,COUNTA(Start!$B$10:$B$29)-ROUND((2*ROW(A118))^0.5,0)))))</f>
        <v/>
      </c>
      <c r="C127" s="58"/>
      <c r="D127" s="25" t="str" cm="1">
        <f t="array" ref="D127">IF(Start!$B$31="Please avoid empty intermediate lines!","",IF(COUNTA(Start!$B$10:$B$29)&lt;2,"",IF(ROW(A118)&gt;COMBIN(COUNTA(Start!$B$10:$B$29),2),"",INDEX(Start!$B$10:$B$29,COUNTA(Start!$B$10:$B$29)+1-ROUND(((2*ROW(A118))^0.5-ROUND((2*ROW(A118))^0.5,)+0.5)/((2*ROW(A118))^0.5-(2*(ROW(A118)-1))^0.5),)))))</f>
        <v/>
      </c>
      <c r="E127" s="1" t="str">
        <f t="shared" si="6"/>
        <v/>
      </c>
    </row>
    <row r="128" spans="1:5" x14ac:dyDescent="0.2">
      <c r="A128" s="52" t="str">
        <f t="shared" si="5"/>
        <v/>
      </c>
      <c r="B128" s="25" t="str" cm="1">
        <f t="array" ref="B128">IF(Start!$B$31="Please avoid empty intermediate lines!","",IF(COUNTA(Start!$B$10:$B$29)&lt;2,"",IF(ROW(A119)&gt;COMBIN(COUNTA(Start!$B$10:$B$29),2),"",INDEX(Start!$B$10:$B$29,COUNTA(Start!$B$10:$B$29)-ROUND((2*ROW(A119))^0.5,0)))))</f>
        <v/>
      </c>
      <c r="C128" s="58"/>
      <c r="D128" s="25" t="str" cm="1">
        <f t="array" ref="D128">IF(Start!$B$31="Please avoid empty intermediate lines!","",IF(COUNTA(Start!$B$10:$B$29)&lt;2,"",IF(ROW(A119)&gt;COMBIN(COUNTA(Start!$B$10:$B$29),2),"",INDEX(Start!$B$10:$B$29,COUNTA(Start!$B$10:$B$29)+1-ROUND(((2*ROW(A119))^0.5-ROUND((2*ROW(A119))^0.5,)+0.5)/((2*ROW(A119))^0.5-(2*(ROW(A119)-1))^0.5),)))))</f>
        <v/>
      </c>
      <c r="E128" s="1" t="str">
        <f t="shared" si="6"/>
        <v/>
      </c>
    </row>
    <row r="129" spans="1:5" x14ac:dyDescent="0.2">
      <c r="A129" s="52" t="str">
        <f t="shared" si="5"/>
        <v/>
      </c>
      <c r="B129" s="25" t="str" cm="1">
        <f t="array" ref="B129">IF(Start!$B$31="Please avoid empty intermediate lines!","",IF(COUNTA(Start!$B$10:$B$29)&lt;2,"",IF(ROW(A120)&gt;COMBIN(COUNTA(Start!$B$10:$B$29),2),"",INDEX(Start!$B$10:$B$29,COUNTA(Start!$B$10:$B$29)-ROUND((2*ROW(A120))^0.5,0)))))</f>
        <v/>
      </c>
      <c r="C129" s="58"/>
      <c r="D129" s="25" t="str" cm="1">
        <f t="array" ref="D129">IF(Start!$B$31="Please avoid empty intermediate lines!","",IF(COUNTA(Start!$B$10:$B$29)&lt;2,"",IF(ROW(A120)&gt;COMBIN(COUNTA(Start!$B$10:$B$29),2),"",INDEX(Start!$B$10:$B$29,COUNTA(Start!$B$10:$B$29)+1-ROUND(((2*ROW(A120))^0.5-ROUND((2*ROW(A120))^0.5,)+0.5)/((2*ROW(A120))^0.5-(2*(ROW(A120)-1))^0.5),)))))</f>
        <v/>
      </c>
      <c r="E129" s="1" t="str">
        <f t="shared" si="6"/>
        <v/>
      </c>
    </row>
    <row r="130" spans="1:5" x14ac:dyDescent="0.2">
      <c r="A130" s="52" t="str">
        <f t="shared" si="5"/>
        <v/>
      </c>
      <c r="B130" s="25" t="str" cm="1">
        <f t="array" ref="B130">IF(Start!$B$31="Please avoid empty intermediate lines!","",IF(COUNTA(Start!$B$10:$B$29)&lt;2,"",IF(ROW(A121)&gt;COMBIN(COUNTA(Start!$B$10:$B$29),2),"",INDEX(Start!$B$10:$B$29,COUNTA(Start!$B$10:$B$29)-ROUND((2*ROW(A121))^0.5,0)))))</f>
        <v/>
      </c>
      <c r="C130" s="58"/>
      <c r="D130" s="25" t="str" cm="1">
        <f t="array" ref="D130">IF(Start!$B$31="Please avoid empty intermediate lines!","",IF(COUNTA(Start!$B$10:$B$29)&lt;2,"",IF(ROW(A121)&gt;COMBIN(COUNTA(Start!$B$10:$B$29),2),"",INDEX(Start!$B$10:$B$29,COUNTA(Start!$B$10:$B$29)+1-ROUND(((2*ROW(A121))^0.5-ROUND((2*ROW(A121))^0.5,)+0.5)/((2*ROW(A121))^0.5-(2*(ROW(A121)-1))^0.5),)))))</f>
        <v/>
      </c>
      <c r="E130" s="1" t="str">
        <f t="shared" si="6"/>
        <v/>
      </c>
    </row>
    <row r="131" spans="1:5" x14ac:dyDescent="0.2">
      <c r="A131" s="52" t="str">
        <f t="shared" si="5"/>
        <v/>
      </c>
      <c r="B131" s="25" t="str" cm="1">
        <f t="array" ref="B131">IF(Start!$B$31="Please avoid empty intermediate lines!","",IF(COUNTA(Start!$B$10:$B$29)&lt;2,"",IF(ROW(A122)&gt;COMBIN(COUNTA(Start!$B$10:$B$29),2),"",INDEX(Start!$B$10:$B$29,COUNTA(Start!$B$10:$B$29)-ROUND((2*ROW(A122))^0.5,0)))))</f>
        <v/>
      </c>
      <c r="C131" s="58"/>
      <c r="D131" s="25" t="str" cm="1">
        <f t="array" ref="D131">IF(Start!$B$31="Please avoid empty intermediate lines!","",IF(COUNTA(Start!$B$10:$B$29)&lt;2,"",IF(ROW(A122)&gt;COMBIN(COUNTA(Start!$B$10:$B$29),2),"",INDEX(Start!$B$10:$B$29,COUNTA(Start!$B$10:$B$29)+1-ROUND(((2*ROW(A122))^0.5-ROUND((2*ROW(A122))^0.5,)+0.5)/((2*ROW(A122))^0.5-(2*(ROW(A122)-1))^0.5),)))))</f>
        <v/>
      </c>
      <c r="E131" s="1" t="str">
        <f t="shared" si="6"/>
        <v/>
      </c>
    </row>
    <row r="132" spans="1:5" x14ac:dyDescent="0.2">
      <c r="A132" s="52" t="str">
        <f t="shared" si="5"/>
        <v/>
      </c>
      <c r="B132" s="25" t="str" cm="1">
        <f t="array" ref="B132">IF(Start!$B$31="Please avoid empty intermediate lines!","",IF(COUNTA(Start!$B$10:$B$29)&lt;2,"",IF(ROW(A123)&gt;COMBIN(COUNTA(Start!$B$10:$B$29),2),"",INDEX(Start!$B$10:$B$29,COUNTA(Start!$B$10:$B$29)-ROUND((2*ROW(A123))^0.5,0)))))</f>
        <v/>
      </c>
      <c r="C132" s="58"/>
      <c r="D132" s="25" t="str" cm="1">
        <f t="array" ref="D132">IF(Start!$B$31="Please avoid empty intermediate lines!","",IF(COUNTA(Start!$B$10:$B$29)&lt;2,"",IF(ROW(A123)&gt;COMBIN(COUNTA(Start!$B$10:$B$29),2),"",INDEX(Start!$B$10:$B$29,COUNTA(Start!$B$10:$B$29)+1-ROUND(((2*ROW(A123))^0.5-ROUND((2*ROW(A123))^0.5,)+0.5)/((2*ROW(A123))^0.5-(2*(ROW(A123)-1))^0.5),)))))</f>
        <v/>
      </c>
      <c r="E132" s="1" t="str">
        <f t="shared" si="6"/>
        <v/>
      </c>
    </row>
    <row r="133" spans="1:5" x14ac:dyDescent="0.2">
      <c r="A133" s="52" t="str">
        <f t="shared" si="5"/>
        <v/>
      </c>
      <c r="B133" s="25" t="str" cm="1">
        <f t="array" ref="B133">IF(Start!$B$31="Please avoid empty intermediate lines!","",IF(COUNTA(Start!$B$10:$B$29)&lt;2,"",IF(ROW(A124)&gt;COMBIN(COUNTA(Start!$B$10:$B$29),2),"",INDEX(Start!$B$10:$B$29,COUNTA(Start!$B$10:$B$29)-ROUND((2*ROW(A124))^0.5,0)))))</f>
        <v/>
      </c>
      <c r="C133" s="58"/>
      <c r="D133" s="25" t="str" cm="1">
        <f t="array" ref="D133">IF(Start!$B$31="Please avoid empty intermediate lines!","",IF(COUNTA(Start!$B$10:$B$29)&lt;2,"",IF(ROW(A124)&gt;COMBIN(COUNTA(Start!$B$10:$B$29),2),"",INDEX(Start!$B$10:$B$29,COUNTA(Start!$B$10:$B$29)+1-ROUND(((2*ROW(A124))^0.5-ROUND((2*ROW(A124))^0.5,)+0.5)/((2*ROW(A124))^0.5-(2*(ROW(A124)-1))^0.5),)))))</f>
        <v/>
      </c>
      <c r="E133" s="1" t="str">
        <f t="shared" si="6"/>
        <v/>
      </c>
    </row>
    <row r="134" spans="1:5" x14ac:dyDescent="0.2">
      <c r="A134" s="52" t="str">
        <f t="shared" si="5"/>
        <v/>
      </c>
      <c r="B134" s="25" t="str" cm="1">
        <f t="array" ref="B134">IF(Start!$B$31="Please avoid empty intermediate lines!","",IF(COUNTA(Start!$B$10:$B$29)&lt;2,"",IF(ROW(A125)&gt;COMBIN(COUNTA(Start!$B$10:$B$29),2),"",INDEX(Start!$B$10:$B$29,COUNTA(Start!$B$10:$B$29)-ROUND((2*ROW(A125))^0.5,0)))))</f>
        <v/>
      </c>
      <c r="C134" s="58"/>
      <c r="D134" s="25" t="str" cm="1">
        <f t="array" ref="D134">IF(Start!$B$31="Please avoid empty intermediate lines!","",IF(COUNTA(Start!$B$10:$B$29)&lt;2,"",IF(ROW(A125)&gt;COMBIN(COUNTA(Start!$B$10:$B$29),2),"",INDEX(Start!$B$10:$B$29,COUNTA(Start!$B$10:$B$29)+1-ROUND(((2*ROW(A125))^0.5-ROUND((2*ROW(A125))^0.5,)+0.5)/((2*ROW(A125))^0.5-(2*(ROW(A125)-1))^0.5),)))))</f>
        <v/>
      </c>
      <c r="E134" s="1" t="str">
        <f t="shared" si="6"/>
        <v/>
      </c>
    </row>
    <row r="135" spans="1:5" x14ac:dyDescent="0.2">
      <c r="A135" s="52" t="str">
        <f t="shared" si="5"/>
        <v/>
      </c>
      <c r="B135" s="25" t="str" cm="1">
        <f t="array" ref="B135">IF(Start!$B$31="Please avoid empty intermediate lines!","",IF(COUNTA(Start!$B$10:$B$29)&lt;2,"",IF(ROW(A126)&gt;COMBIN(COUNTA(Start!$B$10:$B$29),2),"",INDEX(Start!$B$10:$B$29,COUNTA(Start!$B$10:$B$29)-ROUND((2*ROW(A126))^0.5,0)))))</f>
        <v/>
      </c>
      <c r="C135" s="58"/>
      <c r="D135" s="25" t="str" cm="1">
        <f t="array" ref="D135">IF(Start!$B$31="Please avoid empty intermediate lines!","",IF(COUNTA(Start!$B$10:$B$29)&lt;2,"",IF(ROW(A126)&gt;COMBIN(COUNTA(Start!$B$10:$B$29),2),"",INDEX(Start!$B$10:$B$29,COUNTA(Start!$B$10:$B$29)+1-ROUND(((2*ROW(A126))^0.5-ROUND((2*ROW(A126))^0.5,)+0.5)/((2*ROW(A126))^0.5-(2*(ROW(A126)-1))^0.5),)))))</f>
        <v/>
      </c>
      <c r="E135" s="1" t="str">
        <f t="shared" si="6"/>
        <v/>
      </c>
    </row>
    <row r="136" spans="1:5" x14ac:dyDescent="0.2">
      <c r="A136" s="52" t="str">
        <f t="shared" si="5"/>
        <v/>
      </c>
      <c r="B136" s="25" t="str" cm="1">
        <f t="array" ref="B136">IF(Start!$B$31="Please avoid empty intermediate lines!","",IF(COUNTA(Start!$B$10:$B$29)&lt;2,"",IF(ROW(A127)&gt;COMBIN(COUNTA(Start!$B$10:$B$29),2),"",INDEX(Start!$B$10:$B$29,COUNTA(Start!$B$10:$B$29)-ROUND((2*ROW(A127))^0.5,0)))))</f>
        <v/>
      </c>
      <c r="C136" s="58"/>
      <c r="D136" s="25" t="str" cm="1">
        <f t="array" ref="D136">IF(Start!$B$31="Please avoid empty intermediate lines!","",IF(COUNTA(Start!$B$10:$B$29)&lt;2,"",IF(ROW(A127)&gt;COMBIN(COUNTA(Start!$B$10:$B$29),2),"",INDEX(Start!$B$10:$B$29,COUNTA(Start!$B$10:$B$29)+1-ROUND(((2*ROW(A127))^0.5-ROUND((2*ROW(A127))^0.5,)+0.5)/((2*ROW(A127))^0.5-(2*(ROW(A127)-1))^0.5),)))))</f>
        <v/>
      </c>
      <c r="E136" s="1" t="str">
        <f t="shared" si="6"/>
        <v/>
      </c>
    </row>
    <row r="137" spans="1:5" x14ac:dyDescent="0.2">
      <c r="A137" s="52" t="str">
        <f t="shared" si="5"/>
        <v/>
      </c>
      <c r="B137" s="25" t="str" cm="1">
        <f t="array" ref="B137">IF(Start!$B$31="Please avoid empty intermediate lines!","",IF(COUNTA(Start!$B$10:$B$29)&lt;2,"",IF(ROW(A128)&gt;COMBIN(COUNTA(Start!$B$10:$B$29),2),"",INDEX(Start!$B$10:$B$29,COUNTA(Start!$B$10:$B$29)-ROUND((2*ROW(A128))^0.5,0)))))</f>
        <v/>
      </c>
      <c r="C137" s="58"/>
      <c r="D137" s="25" t="str" cm="1">
        <f t="array" ref="D137">IF(Start!$B$31="Please avoid empty intermediate lines!","",IF(COUNTA(Start!$B$10:$B$29)&lt;2,"",IF(ROW(A128)&gt;COMBIN(COUNTA(Start!$B$10:$B$29),2),"",INDEX(Start!$B$10:$B$29,COUNTA(Start!$B$10:$B$29)+1-ROUND(((2*ROW(A128))^0.5-ROUND((2*ROW(A128))^0.5,)+0.5)/((2*ROW(A128))^0.5-(2*(ROW(A128)-1))^0.5),)))))</f>
        <v/>
      </c>
      <c r="E137" s="1" t="str">
        <f t="shared" si="6"/>
        <v/>
      </c>
    </row>
    <row r="138" spans="1:5" x14ac:dyDescent="0.2">
      <c r="A138" s="52" t="str">
        <f t="shared" si="5"/>
        <v/>
      </c>
      <c r="B138" s="25" t="str" cm="1">
        <f t="array" ref="B138">IF(Start!$B$31="Please avoid empty intermediate lines!","",IF(COUNTA(Start!$B$10:$B$29)&lt;2,"",IF(ROW(A129)&gt;COMBIN(COUNTA(Start!$B$10:$B$29),2),"",INDEX(Start!$B$10:$B$29,COUNTA(Start!$B$10:$B$29)-ROUND((2*ROW(A129))^0.5,0)))))</f>
        <v/>
      </c>
      <c r="C138" s="58"/>
      <c r="D138" s="25" t="str" cm="1">
        <f t="array" ref="D138">IF(Start!$B$31="Please avoid empty intermediate lines!","",IF(COUNTA(Start!$B$10:$B$29)&lt;2,"",IF(ROW(A129)&gt;COMBIN(COUNTA(Start!$B$10:$B$29),2),"",INDEX(Start!$B$10:$B$29,COUNTA(Start!$B$10:$B$29)+1-ROUND(((2*ROW(A129))^0.5-ROUND((2*ROW(A129))^0.5,)+0.5)/((2*ROW(A129))^0.5-(2*(ROW(A129)-1))^0.5),)))))</f>
        <v/>
      </c>
      <c r="E138" s="1" t="str">
        <f t="shared" si="6"/>
        <v/>
      </c>
    </row>
    <row r="139" spans="1:5" x14ac:dyDescent="0.2">
      <c r="A139" s="52" t="str">
        <f t="shared" ref="A139:A200" si="7">IF(B139="","",ROW(A130))</f>
        <v/>
      </c>
      <c r="B139" s="25" t="str" cm="1">
        <f t="array" ref="B139">IF(Start!$B$31="Please avoid empty intermediate lines!","",IF(COUNTA(Start!$B$10:$B$29)&lt;2,"",IF(ROW(A130)&gt;COMBIN(COUNTA(Start!$B$10:$B$29),2),"",INDEX(Start!$B$10:$B$29,COUNTA(Start!$B$10:$B$29)-ROUND((2*ROW(A130))^0.5,0)))))</f>
        <v/>
      </c>
      <c r="C139" s="58"/>
      <c r="D139" s="25" t="str" cm="1">
        <f t="array" ref="D139">IF(Start!$B$31="Please avoid empty intermediate lines!","",IF(COUNTA(Start!$B$10:$B$29)&lt;2,"",IF(ROW(A130)&gt;COMBIN(COUNTA(Start!$B$10:$B$29),2),"",INDEX(Start!$B$10:$B$29,COUNTA(Start!$B$10:$B$29)+1-ROUND(((2*ROW(A130))^0.5-ROUND((2*ROW(A130))^0.5,)+0.5)/((2*ROW(A130))^0.5-(2*(ROW(A130)-1))^0.5),)))))</f>
        <v/>
      </c>
      <c r="E139" s="1" t="str">
        <f t="shared" ref="E139:E199" si="8">IF(C139="is more important than",1,IF(C139="is equally important",0.5,IF(C139="is less important than",0,"")))</f>
        <v/>
      </c>
    </row>
    <row r="140" spans="1:5" x14ac:dyDescent="0.2">
      <c r="A140" s="52" t="str">
        <f t="shared" si="7"/>
        <v/>
      </c>
      <c r="B140" s="25" t="str" cm="1">
        <f t="array" ref="B140">IF(Start!$B$31="Please avoid empty intermediate lines!","",IF(COUNTA(Start!$B$10:$B$29)&lt;2,"",IF(ROW(A131)&gt;COMBIN(COUNTA(Start!$B$10:$B$29),2),"",INDEX(Start!$B$10:$B$29,COUNTA(Start!$B$10:$B$29)-ROUND((2*ROW(A131))^0.5,0)))))</f>
        <v/>
      </c>
      <c r="C140" s="58"/>
      <c r="D140" s="25" t="str" cm="1">
        <f t="array" ref="D140">IF(Start!$B$31="Please avoid empty intermediate lines!","",IF(COUNTA(Start!$B$10:$B$29)&lt;2,"",IF(ROW(A131)&gt;COMBIN(COUNTA(Start!$B$10:$B$29),2),"",INDEX(Start!$B$10:$B$29,COUNTA(Start!$B$10:$B$29)+1-ROUND(((2*ROW(A131))^0.5-ROUND((2*ROW(A131))^0.5,)+0.5)/((2*ROW(A131))^0.5-(2*(ROW(A131)-1))^0.5),)))))</f>
        <v/>
      </c>
      <c r="E140" s="1" t="str">
        <f t="shared" si="8"/>
        <v/>
      </c>
    </row>
    <row r="141" spans="1:5" x14ac:dyDescent="0.2">
      <c r="A141" s="52" t="str">
        <f t="shared" si="7"/>
        <v/>
      </c>
      <c r="B141" s="25" t="str" cm="1">
        <f t="array" ref="B141">IF(Start!$B$31="Please avoid empty intermediate lines!","",IF(COUNTA(Start!$B$10:$B$29)&lt;2,"",IF(ROW(A132)&gt;COMBIN(COUNTA(Start!$B$10:$B$29),2),"",INDEX(Start!$B$10:$B$29,COUNTA(Start!$B$10:$B$29)-ROUND((2*ROW(A132))^0.5,0)))))</f>
        <v/>
      </c>
      <c r="C141" s="58"/>
      <c r="D141" s="25" t="str" cm="1">
        <f t="array" ref="D141">IF(Start!$B$31="Please avoid empty intermediate lines!","",IF(COUNTA(Start!$B$10:$B$29)&lt;2,"",IF(ROW(A132)&gt;COMBIN(COUNTA(Start!$B$10:$B$29),2),"",INDEX(Start!$B$10:$B$29,COUNTA(Start!$B$10:$B$29)+1-ROUND(((2*ROW(A132))^0.5-ROUND((2*ROW(A132))^0.5,)+0.5)/((2*ROW(A132))^0.5-(2*(ROW(A132)-1))^0.5),)))))</f>
        <v/>
      </c>
      <c r="E141" s="1" t="str">
        <f t="shared" si="8"/>
        <v/>
      </c>
    </row>
    <row r="142" spans="1:5" x14ac:dyDescent="0.2">
      <c r="A142" s="52" t="str">
        <f t="shared" si="7"/>
        <v/>
      </c>
      <c r="B142" s="25" t="str" cm="1">
        <f t="array" ref="B142">IF(Start!$B$31="Please avoid empty intermediate lines!","",IF(COUNTA(Start!$B$10:$B$29)&lt;2,"",IF(ROW(A133)&gt;COMBIN(COUNTA(Start!$B$10:$B$29),2),"",INDEX(Start!$B$10:$B$29,COUNTA(Start!$B$10:$B$29)-ROUND((2*ROW(A133))^0.5,0)))))</f>
        <v/>
      </c>
      <c r="C142" s="58"/>
      <c r="D142" s="25" t="str" cm="1">
        <f t="array" ref="D142">IF(Start!$B$31="Please avoid empty intermediate lines!","",IF(COUNTA(Start!$B$10:$B$29)&lt;2,"",IF(ROW(A133)&gt;COMBIN(COUNTA(Start!$B$10:$B$29),2),"",INDEX(Start!$B$10:$B$29,COUNTA(Start!$B$10:$B$29)+1-ROUND(((2*ROW(A133))^0.5-ROUND((2*ROW(A133))^0.5,)+0.5)/((2*ROW(A133))^0.5-(2*(ROW(A133)-1))^0.5),)))))</f>
        <v/>
      </c>
      <c r="E142" s="1" t="str">
        <f t="shared" si="8"/>
        <v/>
      </c>
    </row>
    <row r="143" spans="1:5" x14ac:dyDescent="0.2">
      <c r="A143" s="52" t="str">
        <f t="shared" si="7"/>
        <v/>
      </c>
      <c r="B143" s="25" t="str" cm="1">
        <f t="array" ref="B143">IF(Start!$B$31="Please avoid empty intermediate lines!","",IF(COUNTA(Start!$B$10:$B$29)&lt;2,"",IF(ROW(A134)&gt;COMBIN(COUNTA(Start!$B$10:$B$29),2),"",INDEX(Start!$B$10:$B$29,COUNTA(Start!$B$10:$B$29)-ROUND((2*ROW(A134))^0.5,0)))))</f>
        <v/>
      </c>
      <c r="C143" s="58"/>
      <c r="D143" s="25" t="str" cm="1">
        <f t="array" ref="D143">IF(Start!$B$31="Please avoid empty intermediate lines!","",IF(COUNTA(Start!$B$10:$B$29)&lt;2,"",IF(ROW(A134)&gt;COMBIN(COUNTA(Start!$B$10:$B$29),2),"",INDEX(Start!$B$10:$B$29,COUNTA(Start!$B$10:$B$29)+1-ROUND(((2*ROW(A134))^0.5-ROUND((2*ROW(A134))^0.5,)+0.5)/((2*ROW(A134))^0.5-(2*(ROW(A134)-1))^0.5),)))))</f>
        <v/>
      </c>
      <c r="E143" s="1" t="str">
        <f t="shared" si="8"/>
        <v/>
      </c>
    </row>
    <row r="144" spans="1:5" x14ac:dyDescent="0.2">
      <c r="A144" s="52" t="str">
        <f t="shared" si="7"/>
        <v/>
      </c>
      <c r="B144" s="25" t="str" cm="1">
        <f t="array" ref="B144">IF(Start!$B$31="Please avoid empty intermediate lines!","",IF(COUNTA(Start!$B$10:$B$29)&lt;2,"",IF(ROW(A135)&gt;COMBIN(COUNTA(Start!$B$10:$B$29),2),"",INDEX(Start!$B$10:$B$29,COUNTA(Start!$B$10:$B$29)-ROUND((2*ROW(A135))^0.5,0)))))</f>
        <v/>
      </c>
      <c r="C144" s="58"/>
      <c r="D144" s="25" t="str" cm="1">
        <f t="array" ref="D144">IF(Start!$B$31="Please avoid empty intermediate lines!","",IF(COUNTA(Start!$B$10:$B$29)&lt;2,"",IF(ROW(A135)&gt;COMBIN(COUNTA(Start!$B$10:$B$29),2),"",INDEX(Start!$B$10:$B$29,COUNTA(Start!$B$10:$B$29)+1-ROUND(((2*ROW(A135))^0.5-ROUND((2*ROW(A135))^0.5,)+0.5)/((2*ROW(A135))^0.5-(2*(ROW(A135)-1))^0.5),)))))</f>
        <v/>
      </c>
      <c r="E144" s="1" t="str">
        <f t="shared" si="8"/>
        <v/>
      </c>
    </row>
    <row r="145" spans="1:5" x14ac:dyDescent="0.2">
      <c r="A145" s="52" t="str">
        <f t="shared" si="7"/>
        <v/>
      </c>
      <c r="B145" s="25" t="str" cm="1">
        <f t="array" ref="B145">IF(Start!$B$31="Please avoid empty intermediate lines!","",IF(COUNTA(Start!$B$10:$B$29)&lt;2,"",IF(ROW(A136)&gt;COMBIN(COUNTA(Start!$B$10:$B$29),2),"",INDEX(Start!$B$10:$B$29,COUNTA(Start!$B$10:$B$29)-ROUND((2*ROW(A136))^0.5,0)))))</f>
        <v/>
      </c>
      <c r="C145" s="58"/>
      <c r="D145" s="25" t="str" cm="1">
        <f t="array" ref="D145">IF(Start!$B$31="Please avoid empty intermediate lines!","",IF(COUNTA(Start!$B$10:$B$29)&lt;2,"",IF(ROW(A136)&gt;COMBIN(COUNTA(Start!$B$10:$B$29),2),"",INDEX(Start!$B$10:$B$29,COUNTA(Start!$B$10:$B$29)+1-ROUND(((2*ROW(A136))^0.5-ROUND((2*ROW(A136))^0.5,)+0.5)/((2*ROW(A136))^0.5-(2*(ROW(A136)-1))^0.5),)))))</f>
        <v/>
      </c>
      <c r="E145" s="1" t="str">
        <f t="shared" si="8"/>
        <v/>
      </c>
    </row>
    <row r="146" spans="1:5" x14ac:dyDescent="0.2">
      <c r="A146" s="52" t="str">
        <f t="shared" si="7"/>
        <v/>
      </c>
      <c r="B146" s="25" t="str" cm="1">
        <f t="array" ref="B146">IF(Start!$B$31="Please avoid empty intermediate lines!","",IF(COUNTA(Start!$B$10:$B$29)&lt;2,"",IF(ROW(A137)&gt;COMBIN(COUNTA(Start!$B$10:$B$29),2),"",INDEX(Start!$B$10:$B$29,COUNTA(Start!$B$10:$B$29)-ROUND((2*ROW(A137))^0.5,0)))))</f>
        <v/>
      </c>
      <c r="C146" s="58"/>
      <c r="D146" s="25" t="str" cm="1">
        <f t="array" ref="D146">IF(Start!$B$31="Please avoid empty intermediate lines!","",IF(COUNTA(Start!$B$10:$B$29)&lt;2,"",IF(ROW(A137)&gt;COMBIN(COUNTA(Start!$B$10:$B$29),2),"",INDEX(Start!$B$10:$B$29,COUNTA(Start!$B$10:$B$29)+1-ROUND(((2*ROW(A137))^0.5-ROUND((2*ROW(A137))^0.5,)+0.5)/((2*ROW(A137))^0.5-(2*(ROW(A137)-1))^0.5),)))))</f>
        <v/>
      </c>
      <c r="E146" s="1" t="str">
        <f t="shared" si="8"/>
        <v/>
      </c>
    </row>
    <row r="147" spans="1:5" x14ac:dyDescent="0.2">
      <c r="A147" s="52" t="str">
        <f t="shared" si="7"/>
        <v/>
      </c>
      <c r="B147" s="25" t="str" cm="1">
        <f t="array" ref="B147">IF(Start!$B$31="Please avoid empty intermediate lines!","",IF(COUNTA(Start!$B$10:$B$29)&lt;2,"",IF(ROW(A138)&gt;COMBIN(COUNTA(Start!$B$10:$B$29),2),"",INDEX(Start!$B$10:$B$29,COUNTA(Start!$B$10:$B$29)-ROUND((2*ROW(A138))^0.5,0)))))</f>
        <v/>
      </c>
      <c r="C147" s="58"/>
      <c r="D147" s="25" t="str" cm="1">
        <f t="array" ref="D147">IF(Start!$B$31="Please avoid empty intermediate lines!","",IF(COUNTA(Start!$B$10:$B$29)&lt;2,"",IF(ROW(A138)&gt;COMBIN(COUNTA(Start!$B$10:$B$29),2),"",INDEX(Start!$B$10:$B$29,COUNTA(Start!$B$10:$B$29)+1-ROUND(((2*ROW(A138))^0.5-ROUND((2*ROW(A138))^0.5,)+0.5)/((2*ROW(A138))^0.5-(2*(ROW(A138)-1))^0.5),)))))</f>
        <v/>
      </c>
      <c r="E147" s="1" t="str">
        <f t="shared" si="8"/>
        <v/>
      </c>
    </row>
    <row r="148" spans="1:5" x14ac:dyDescent="0.2">
      <c r="A148" s="52" t="str">
        <f t="shared" si="7"/>
        <v/>
      </c>
      <c r="B148" s="25" t="str" cm="1">
        <f t="array" ref="B148">IF(Start!$B$31="Please avoid empty intermediate lines!","",IF(COUNTA(Start!$B$10:$B$29)&lt;2,"",IF(ROW(A139)&gt;COMBIN(COUNTA(Start!$B$10:$B$29),2),"",INDEX(Start!$B$10:$B$29,COUNTA(Start!$B$10:$B$29)-ROUND((2*ROW(A139))^0.5,0)))))</f>
        <v/>
      </c>
      <c r="C148" s="58"/>
      <c r="D148" s="25" t="str" cm="1">
        <f t="array" ref="D148">IF(Start!$B$31="Please avoid empty intermediate lines!","",IF(COUNTA(Start!$B$10:$B$29)&lt;2,"",IF(ROW(A139)&gt;COMBIN(COUNTA(Start!$B$10:$B$29),2),"",INDEX(Start!$B$10:$B$29,COUNTA(Start!$B$10:$B$29)+1-ROUND(((2*ROW(A139))^0.5-ROUND((2*ROW(A139))^0.5,)+0.5)/((2*ROW(A139))^0.5-(2*(ROW(A139)-1))^0.5),)))))</f>
        <v/>
      </c>
      <c r="E148" s="1" t="str">
        <f t="shared" si="8"/>
        <v/>
      </c>
    </row>
    <row r="149" spans="1:5" x14ac:dyDescent="0.2">
      <c r="A149" s="52" t="str">
        <f t="shared" si="7"/>
        <v/>
      </c>
      <c r="B149" s="25" t="str" cm="1">
        <f t="array" ref="B149">IF(Start!$B$31="Please avoid empty intermediate lines!","",IF(COUNTA(Start!$B$10:$B$29)&lt;2,"",IF(ROW(A140)&gt;COMBIN(COUNTA(Start!$B$10:$B$29),2),"",INDEX(Start!$B$10:$B$29,COUNTA(Start!$B$10:$B$29)-ROUND((2*ROW(A140))^0.5,0)))))</f>
        <v/>
      </c>
      <c r="C149" s="58"/>
      <c r="D149" s="25" t="str" cm="1">
        <f t="array" ref="D149">IF(Start!$B$31="Please avoid empty intermediate lines!","",IF(COUNTA(Start!$B$10:$B$29)&lt;2,"",IF(ROW(A140)&gt;COMBIN(COUNTA(Start!$B$10:$B$29),2),"",INDEX(Start!$B$10:$B$29,COUNTA(Start!$B$10:$B$29)+1-ROUND(((2*ROW(A140))^0.5-ROUND((2*ROW(A140))^0.5,)+0.5)/((2*ROW(A140))^0.5-(2*(ROW(A140)-1))^0.5),)))))</f>
        <v/>
      </c>
      <c r="E149" s="1" t="str">
        <f t="shared" si="8"/>
        <v/>
      </c>
    </row>
    <row r="150" spans="1:5" x14ac:dyDescent="0.2">
      <c r="A150" s="52" t="str">
        <f t="shared" si="7"/>
        <v/>
      </c>
      <c r="B150" s="25" t="str" cm="1">
        <f t="array" ref="B150">IF(Start!$B$31="Please avoid empty intermediate lines!","",IF(COUNTA(Start!$B$10:$B$29)&lt;2,"",IF(ROW(A141)&gt;COMBIN(COUNTA(Start!$B$10:$B$29),2),"",INDEX(Start!$B$10:$B$29,COUNTA(Start!$B$10:$B$29)-ROUND((2*ROW(A141))^0.5,0)))))</f>
        <v/>
      </c>
      <c r="C150" s="58"/>
      <c r="D150" s="25" t="str" cm="1">
        <f t="array" ref="D150">IF(Start!$B$31="Please avoid empty intermediate lines!","",IF(COUNTA(Start!$B$10:$B$29)&lt;2,"",IF(ROW(A141)&gt;COMBIN(COUNTA(Start!$B$10:$B$29),2),"",INDEX(Start!$B$10:$B$29,COUNTA(Start!$B$10:$B$29)+1-ROUND(((2*ROW(A141))^0.5-ROUND((2*ROW(A141))^0.5,)+0.5)/((2*ROW(A141))^0.5-(2*(ROW(A141)-1))^0.5),)))))</f>
        <v/>
      </c>
      <c r="E150" s="1" t="str">
        <f t="shared" si="8"/>
        <v/>
      </c>
    </row>
    <row r="151" spans="1:5" x14ac:dyDescent="0.2">
      <c r="A151" s="52" t="str">
        <f t="shared" si="7"/>
        <v/>
      </c>
      <c r="B151" s="25" t="str" cm="1">
        <f t="array" ref="B151">IF(Start!$B$31="Please avoid empty intermediate lines!","",IF(COUNTA(Start!$B$10:$B$29)&lt;2,"",IF(ROW(A142)&gt;COMBIN(COUNTA(Start!$B$10:$B$29),2),"",INDEX(Start!$B$10:$B$29,COUNTA(Start!$B$10:$B$29)-ROUND((2*ROW(A142))^0.5,0)))))</f>
        <v/>
      </c>
      <c r="C151" s="58"/>
      <c r="D151" s="25" t="str" cm="1">
        <f t="array" ref="D151">IF(Start!$B$31="Please avoid empty intermediate lines!","",IF(COUNTA(Start!$B$10:$B$29)&lt;2,"",IF(ROW(A142)&gt;COMBIN(COUNTA(Start!$B$10:$B$29),2),"",INDEX(Start!$B$10:$B$29,COUNTA(Start!$B$10:$B$29)+1-ROUND(((2*ROW(A142))^0.5-ROUND((2*ROW(A142))^0.5,)+0.5)/((2*ROW(A142))^0.5-(2*(ROW(A142)-1))^0.5),)))))</f>
        <v/>
      </c>
      <c r="E151" s="1" t="str">
        <f t="shared" si="8"/>
        <v/>
      </c>
    </row>
    <row r="152" spans="1:5" x14ac:dyDescent="0.2">
      <c r="A152" s="52" t="str">
        <f t="shared" si="7"/>
        <v/>
      </c>
      <c r="B152" s="25" t="str" cm="1">
        <f t="array" ref="B152">IF(Start!$B$31="Please avoid empty intermediate lines!","",IF(COUNTA(Start!$B$10:$B$29)&lt;2,"",IF(ROW(A143)&gt;COMBIN(COUNTA(Start!$B$10:$B$29),2),"",INDEX(Start!$B$10:$B$29,COUNTA(Start!$B$10:$B$29)-ROUND((2*ROW(A143))^0.5,0)))))</f>
        <v/>
      </c>
      <c r="C152" s="58"/>
      <c r="D152" s="25" t="str" cm="1">
        <f t="array" ref="D152">IF(Start!$B$31="Please avoid empty intermediate lines!","",IF(COUNTA(Start!$B$10:$B$29)&lt;2,"",IF(ROW(A143)&gt;COMBIN(COUNTA(Start!$B$10:$B$29),2),"",INDEX(Start!$B$10:$B$29,COUNTA(Start!$B$10:$B$29)+1-ROUND(((2*ROW(A143))^0.5-ROUND((2*ROW(A143))^0.5,)+0.5)/((2*ROW(A143))^0.5-(2*(ROW(A143)-1))^0.5),)))))</f>
        <v/>
      </c>
      <c r="E152" s="1" t="str">
        <f t="shared" si="8"/>
        <v/>
      </c>
    </row>
    <row r="153" spans="1:5" x14ac:dyDescent="0.2">
      <c r="A153" s="52" t="str">
        <f t="shared" si="7"/>
        <v/>
      </c>
      <c r="B153" s="25" t="str" cm="1">
        <f t="array" ref="B153">IF(Start!$B$31="Please avoid empty intermediate lines!","",IF(COUNTA(Start!$B$10:$B$29)&lt;2,"",IF(ROW(A144)&gt;COMBIN(COUNTA(Start!$B$10:$B$29),2),"",INDEX(Start!$B$10:$B$29,COUNTA(Start!$B$10:$B$29)-ROUND((2*ROW(A144))^0.5,0)))))</f>
        <v/>
      </c>
      <c r="C153" s="58"/>
      <c r="D153" s="25" t="str" cm="1">
        <f t="array" ref="D153">IF(Start!$B$31="Please avoid empty intermediate lines!","",IF(COUNTA(Start!$B$10:$B$29)&lt;2,"",IF(ROW(A144)&gt;COMBIN(COUNTA(Start!$B$10:$B$29),2),"",INDEX(Start!$B$10:$B$29,COUNTA(Start!$B$10:$B$29)+1-ROUND(((2*ROW(A144))^0.5-ROUND((2*ROW(A144))^0.5,)+0.5)/((2*ROW(A144))^0.5-(2*(ROW(A144)-1))^0.5),)))))</f>
        <v/>
      </c>
      <c r="E153" s="1" t="str">
        <f t="shared" si="8"/>
        <v/>
      </c>
    </row>
    <row r="154" spans="1:5" x14ac:dyDescent="0.2">
      <c r="A154" s="52" t="str">
        <f t="shared" si="7"/>
        <v/>
      </c>
      <c r="B154" s="25" t="str" cm="1">
        <f t="array" ref="B154">IF(Start!$B$31="Please avoid empty intermediate lines!","",IF(COUNTA(Start!$B$10:$B$29)&lt;2,"",IF(ROW(A145)&gt;COMBIN(COUNTA(Start!$B$10:$B$29),2),"",INDEX(Start!$B$10:$B$29,COUNTA(Start!$B$10:$B$29)-ROUND((2*ROW(A145))^0.5,0)))))</f>
        <v/>
      </c>
      <c r="C154" s="58"/>
      <c r="D154" s="25" t="str" cm="1">
        <f t="array" ref="D154">IF(Start!$B$31="Please avoid empty intermediate lines!","",IF(COUNTA(Start!$B$10:$B$29)&lt;2,"",IF(ROW(A145)&gt;COMBIN(COUNTA(Start!$B$10:$B$29),2),"",INDEX(Start!$B$10:$B$29,COUNTA(Start!$B$10:$B$29)+1-ROUND(((2*ROW(A145))^0.5-ROUND((2*ROW(A145))^0.5,)+0.5)/((2*ROW(A145))^0.5-(2*(ROW(A145)-1))^0.5),)))))</f>
        <v/>
      </c>
      <c r="E154" s="1" t="str">
        <f t="shared" si="8"/>
        <v/>
      </c>
    </row>
    <row r="155" spans="1:5" x14ac:dyDescent="0.2">
      <c r="A155" s="52" t="str">
        <f t="shared" si="7"/>
        <v/>
      </c>
      <c r="B155" s="25" t="str" cm="1">
        <f t="array" ref="B155">IF(Start!$B$31="Please avoid empty intermediate lines!","",IF(COUNTA(Start!$B$10:$B$29)&lt;2,"",IF(ROW(A146)&gt;COMBIN(COUNTA(Start!$B$10:$B$29),2),"",INDEX(Start!$B$10:$B$29,COUNTA(Start!$B$10:$B$29)-ROUND((2*ROW(A146))^0.5,0)))))</f>
        <v/>
      </c>
      <c r="C155" s="58"/>
      <c r="D155" s="25" t="str" cm="1">
        <f t="array" ref="D155">IF(Start!$B$31="Please avoid empty intermediate lines!","",IF(COUNTA(Start!$B$10:$B$29)&lt;2,"",IF(ROW(A146)&gt;COMBIN(COUNTA(Start!$B$10:$B$29),2),"",INDEX(Start!$B$10:$B$29,COUNTA(Start!$B$10:$B$29)+1-ROUND(((2*ROW(A146))^0.5-ROUND((2*ROW(A146))^0.5,)+0.5)/((2*ROW(A146))^0.5-(2*(ROW(A146)-1))^0.5),)))))</f>
        <v/>
      </c>
      <c r="E155" s="1" t="str">
        <f t="shared" si="8"/>
        <v/>
      </c>
    </row>
    <row r="156" spans="1:5" x14ac:dyDescent="0.2">
      <c r="A156" s="52" t="str">
        <f t="shared" si="7"/>
        <v/>
      </c>
      <c r="B156" s="25" t="str" cm="1">
        <f t="array" ref="B156">IF(Start!$B$31="Please avoid empty intermediate lines!","",IF(COUNTA(Start!$B$10:$B$29)&lt;2,"",IF(ROW(A147)&gt;COMBIN(COUNTA(Start!$B$10:$B$29),2),"",INDEX(Start!$B$10:$B$29,COUNTA(Start!$B$10:$B$29)-ROUND((2*ROW(A147))^0.5,0)))))</f>
        <v/>
      </c>
      <c r="C156" s="58"/>
      <c r="D156" s="25" t="str" cm="1">
        <f t="array" ref="D156">IF(Start!$B$31="Please avoid empty intermediate lines!","",IF(COUNTA(Start!$B$10:$B$29)&lt;2,"",IF(ROW(A147)&gt;COMBIN(COUNTA(Start!$B$10:$B$29),2),"",INDEX(Start!$B$10:$B$29,COUNTA(Start!$B$10:$B$29)+1-ROUND(((2*ROW(A147))^0.5-ROUND((2*ROW(A147))^0.5,)+0.5)/((2*ROW(A147))^0.5-(2*(ROW(A147)-1))^0.5),)))))</f>
        <v/>
      </c>
      <c r="E156" s="1" t="str">
        <f t="shared" si="8"/>
        <v/>
      </c>
    </row>
    <row r="157" spans="1:5" x14ac:dyDescent="0.2">
      <c r="A157" s="52" t="str">
        <f t="shared" si="7"/>
        <v/>
      </c>
      <c r="B157" s="25" t="str" cm="1">
        <f t="array" ref="B157">IF(Start!$B$31="Please avoid empty intermediate lines!","",IF(COUNTA(Start!$B$10:$B$29)&lt;2,"",IF(ROW(A148)&gt;COMBIN(COUNTA(Start!$B$10:$B$29),2),"",INDEX(Start!$B$10:$B$29,COUNTA(Start!$B$10:$B$29)-ROUND((2*ROW(A148))^0.5,0)))))</f>
        <v/>
      </c>
      <c r="C157" s="58"/>
      <c r="D157" s="25" t="str" cm="1">
        <f t="array" ref="D157">IF(Start!$B$31="Please avoid empty intermediate lines!","",IF(COUNTA(Start!$B$10:$B$29)&lt;2,"",IF(ROW(A148)&gt;COMBIN(COUNTA(Start!$B$10:$B$29),2),"",INDEX(Start!$B$10:$B$29,COUNTA(Start!$B$10:$B$29)+1-ROUND(((2*ROW(A148))^0.5-ROUND((2*ROW(A148))^0.5,)+0.5)/((2*ROW(A148))^0.5-(2*(ROW(A148)-1))^0.5),)))))</f>
        <v/>
      </c>
      <c r="E157" s="1" t="str">
        <f t="shared" si="8"/>
        <v/>
      </c>
    </row>
    <row r="158" spans="1:5" x14ac:dyDescent="0.2">
      <c r="A158" s="52" t="str">
        <f t="shared" si="7"/>
        <v/>
      </c>
      <c r="B158" s="25" t="str" cm="1">
        <f t="array" ref="B158">IF(Start!$B$31="Please avoid empty intermediate lines!","",IF(COUNTA(Start!$B$10:$B$29)&lt;2,"",IF(ROW(A149)&gt;COMBIN(COUNTA(Start!$B$10:$B$29),2),"",INDEX(Start!$B$10:$B$29,COUNTA(Start!$B$10:$B$29)-ROUND((2*ROW(A149))^0.5,0)))))</f>
        <v/>
      </c>
      <c r="C158" s="58"/>
      <c r="D158" s="25" t="str" cm="1">
        <f t="array" ref="D158">IF(Start!$B$31="Please avoid empty intermediate lines!","",IF(COUNTA(Start!$B$10:$B$29)&lt;2,"",IF(ROW(A149)&gt;COMBIN(COUNTA(Start!$B$10:$B$29),2),"",INDEX(Start!$B$10:$B$29,COUNTA(Start!$B$10:$B$29)+1-ROUND(((2*ROW(A149))^0.5-ROUND((2*ROW(A149))^0.5,)+0.5)/((2*ROW(A149))^0.5-(2*(ROW(A149)-1))^0.5),)))))</f>
        <v/>
      </c>
      <c r="E158" s="1" t="str">
        <f t="shared" si="8"/>
        <v/>
      </c>
    </row>
    <row r="159" spans="1:5" x14ac:dyDescent="0.2">
      <c r="A159" s="52" t="str">
        <f t="shared" si="7"/>
        <v/>
      </c>
      <c r="B159" s="25" t="str" cm="1">
        <f t="array" ref="B159">IF(Start!$B$31="Please avoid empty intermediate lines!","",IF(COUNTA(Start!$B$10:$B$29)&lt;2,"",IF(ROW(A150)&gt;COMBIN(COUNTA(Start!$B$10:$B$29),2),"",INDEX(Start!$B$10:$B$29,COUNTA(Start!$B$10:$B$29)-ROUND((2*ROW(A150))^0.5,0)))))</f>
        <v/>
      </c>
      <c r="C159" s="58"/>
      <c r="D159" s="25" t="str" cm="1">
        <f t="array" ref="D159">IF(Start!$B$31="Please avoid empty intermediate lines!","",IF(COUNTA(Start!$B$10:$B$29)&lt;2,"",IF(ROW(A150)&gt;COMBIN(COUNTA(Start!$B$10:$B$29),2),"",INDEX(Start!$B$10:$B$29,COUNTA(Start!$B$10:$B$29)+1-ROUND(((2*ROW(A150))^0.5-ROUND((2*ROW(A150))^0.5,)+0.5)/((2*ROW(A150))^0.5-(2*(ROW(A150)-1))^0.5),)))))</f>
        <v/>
      </c>
      <c r="E159" s="1" t="str">
        <f t="shared" si="8"/>
        <v/>
      </c>
    </row>
    <row r="160" spans="1:5" x14ac:dyDescent="0.2">
      <c r="A160" s="52" t="str">
        <f t="shared" si="7"/>
        <v/>
      </c>
      <c r="B160" s="25" t="str" cm="1">
        <f t="array" ref="B160">IF(Start!$B$31="Please avoid empty intermediate lines!","",IF(COUNTA(Start!$B$10:$B$29)&lt;2,"",IF(ROW(A151)&gt;COMBIN(COUNTA(Start!$B$10:$B$29),2),"",INDEX(Start!$B$10:$B$29,COUNTA(Start!$B$10:$B$29)-ROUND((2*ROW(A151))^0.5,0)))))</f>
        <v/>
      </c>
      <c r="C160" s="58"/>
      <c r="D160" s="25" t="str" cm="1">
        <f t="array" ref="D160">IF(Start!$B$31="Please avoid empty intermediate lines!","",IF(COUNTA(Start!$B$10:$B$29)&lt;2,"",IF(ROW(A151)&gt;COMBIN(COUNTA(Start!$B$10:$B$29),2),"",INDEX(Start!$B$10:$B$29,COUNTA(Start!$B$10:$B$29)+1-ROUND(((2*ROW(A151))^0.5-ROUND((2*ROW(A151))^0.5,)+0.5)/((2*ROW(A151))^0.5-(2*(ROW(A151)-1))^0.5),)))))</f>
        <v/>
      </c>
      <c r="E160" s="1" t="str">
        <f t="shared" si="8"/>
        <v/>
      </c>
    </row>
    <row r="161" spans="1:5" x14ac:dyDescent="0.2">
      <c r="A161" s="52" t="str">
        <f t="shared" si="7"/>
        <v/>
      </c>
      <c r="B161" s="25" t="str" cm="1">
        <f t="array" ref="B161">IF(Start!$B$31="Please avoid empty intermediate lines!","",IF(COUNTA(Start!$B$10:$B$29)&lt;2,"",IF(ROW(A152)&gt;COMBIN(COUNTA(Start!$B$10:$B$29),2),"",INDEX(Start!$B$10:$B$29,COUNTA(Start!$B$10:$B$29)-ROUND((2*ROW(A152))^0.5,0)))))</f>
        <v/>
      </c>
      <c r="C161" s="58"/>
      <c r="D161" s="25" t="str" cm="1">
        <f t="array" ref="D161">IF(Start!$B$31="Please avoid empty intermediate lines!","",IF(COUNTA(Start!$B$10:$B$29)&lt;2,"",IF(ROW(A152)&gt;COMBIN(COUNTA(Start!$B$10:$B$29),2),"",INDEX(Start!$B$10:$B$29,COUNTA(Start!$B$10:$B$29)+1-ROUND(((2*ROW(A152))^0.5-ROUND((2*ROW(A152))^0.5,)+0.5)/((2*ROW(A152))^0.5-(2*(ROW(A152)-1))^0.5),)))))</f>
        <v/>
      </c>
      <c r="E161" s="1" t="str">
        <f t="shared" si="8"/>
        <v/>
      </c>
    </row>
    <row r="162" spans="1:5" x14ac:dyDescent="0.2">
      <c r="A162" s="52" t="str">
        <f t="shared" si="7"/>
        <v/>
      </c>
      <c r="B162" s="25" t="str" cm="1">
        <f t="array" ref="B162">IF(Start!$B$31="Please avoid empty intermediate lines!","",IF(COUNTA(Start!$B$10:$B$29)&lt;2,"",IF(ROW(A153)&gt;COMBIN(COUNTA(Start!$B$10:$B$29),2),"",INDEX(Start!$B$10:$B$29,COUNTA(Start!$B$10:$B$29)-ROUND((2*ROW(A153))^0.5,0)))))</f>
        <v/>
      </c>
      <c r="C162" s="58"/>
      <c r="D162" s="25" t="str" cm="1">
        <f t="array" ref="D162">IF(Start!$B$31="Please avoid empty intermediate lines!","",IF(COUNTA(Start!$B$10:$B$29)&lt;2,"",IF(ROW(A153)&gt;COMBIN(COUNTA(Start!$B$10:$B$29),2),"",INDEX(Start!$B$10:$B$29,COUNTA(Start!$B$10:$B$29)+1-ROUND(((2*ROW(A153))^0.5-ROUND((2*ROW(A153))^0.5,)+0.5)/((2*ROW(A153))^0.5-(2*(ROW(A153)-1))^0.5),)))))</f>
        <v/>
      </c>
      <c r="E162" s="1" t="str">
        <f t="shared" si="8"/>
        <v/>
      </c>
    </row>
    <row r="163" spans="1:5" x14ac:dyDescent="0.2">
      <c r="A163" s="52" t="str">
        <f t="shared" si="7"/>
        <v/>
      </c>
      <c r="B163" s="25" t="str" cm="1">
        <f t="array" ref="B163">IF(Start!$B$31="Please avoid empty intermediate lines!","",IF(COUNTA(Start!$B$10:$B$29)&lt;2,"",IF(ROW(A154)&gt;COMBIN(COUNTA(Start!$B$10:$B$29),2),"",INDEX(Start!$B$10:$B$29,COUNTA(Start!$B$10:$B$29)-ROUND((2*ROW(A154))^0.5,0)))))</f>
        <v/>
      </c>
      <c r="C163" s="58"/>
      <c r="D163" s="25" t="str" cm="1">
        <f t="array" ref="D163">IF(Start!$B$31="Please avoid empty intermediate lines!","",IF(COUNTA(Start!$B$10:$B$29)&lt;2,"",IF(ROW(A154)&gt;COMBIN(COUNTA(Start!$B$10:$B$29),2),"",INDEX(Start!$B$10:$B$29,COUNTA(Start!$B$10:$B$29)+1-ROUND(((2*ROW(A154))^0.5-ROUND((2*ROW(A154))^0.5,)+0.5)/((2*ROW(A154))^0.5-(2*(ROW(A154)-1))^0.5),)))))</f>
        <v/>
      </c>
      <c r="E163" s="1" t="str">
        <f t="shared" si="8"/>
        <v/>
      </c>
    </row>
    <row r="164" spans="1:5" x14ac:dyDescent="0.2">
      <c r="A164" s="52" t="str">
        <f t="shared" si="7"/>
        <v/>
      </c>
      <c r="B164" s="25" t="str" cm="1">
        <f t="array" ref="B164">IF(Start!$B$31="Please avoid empty intermediate lines!","",IF(COUNTA(Start!$B$10:$B$29)&lt;2,"",IF(ROW(A155)&gt;COMBIN(COUNTA(Start!$B$10:$B$29),2),"",INDEX(Start!$B$10:$B$29,COUNTA(Start!$B$10:$B$29)-ROUND((2*ROW(A155))^0.5,0)))))</f>
        <v/>
      </c>
      <c r="C164" s="58"/>
      <c r="D164" s="25" t="str" cm="1">
        <f t="array" ref="D164">IF(Start!$B$31="Please avoid empty intermediate lines!","",IF(COUNTA(Start!$B$10:$B$29)&lt;2,"",IF(ROW(A155)&gt;COMBIN(COUNTA(Start!$B$10:$B$29),2),"",INDEX(Start!$B$10:$B$29,COUNTA(Start!$B$10:$B$29)+1-ROUND(((2*ROW(A155))^0.5-ROUND((2*ROW(A155))^0.5,)+0.5)/((2*ROW(A155))^0.5-(2*(ROW(A155)-1))^0.5),)))))</f>
        <v/>
      </c>
      <c r="E164" s="1" t="str">
        <f t="shared" si="8"/>
        <v/>
      </c>
    </row>
    <row r="165" spans="1:5" x14ac:dyDescent="0.2">
      <c r="A165" s="52" t="str">
        <f t="shared" si="7"/>
        <v/>
      </c>
      <c r="B165" s="25" t="str" cm="1">
        <f t="array" ref="B165">IF(Start!$B$31="Please avoid empty intermediate lines!","",IF(COUNTA(Start!$B$10:$B$29)&lt;2,"",IF(ROW(A156)&gt;COMBIN(COUNTA(Start!$B$10:$B$29),2),"",INDEX(Start!$B$10:$B$29,COUNTA(Start!$B$10:$B$29)-ROUND((2*ROW(A156))^0.5,0)))))</f>
        <v/>
      </c>
      <c r="C165" s="58"/>
      <c r="D165" s="25" t="str" cm="1">
        <f t="array" ref="D165">IF(Start!$B$31="Please avoid empty intermediate lines!","",IF(COUNTA(Start!$B$10:$B$29)&lt;2,"",IF(ROW(A156)&gt;COMBIN(COUNTA(Start!$B$10:$B$29),2),"",INDEX(Start!$B$10:$B$29,COUNTA(Start!$B$10:$B$29)+1-ROUND(((2*ROW(A156))^0.5-ROUND((2*ROW(A156))^0.5,)+0.5)/((2*ROW(A156))^0.5-(2*(ROW(A156)-1))^0.5),)))))</f>
        <v/>
      </c>
      <c r="E165" s="1" t="str">
        <f t="shared" si="8"/>
        <v/>
      </c>
    </row>
    <row r="166" spans="1:5" x14ac:dyDescent="0.2">
      <c r="A166" s="52" t="str">
        <f t="shared" si="7"/>
        <v/>
      </c>
      <c r="B166" s="25" t="str" cm="1">
        <f t="array" ref="B166">IF(Start!$B$31="Please avoid empty intermediate lines!","",IF(COUNTA(Start!$B$10:$B$29)&lt;2,"",IF(ROW(A157)&gt;COMBIN(COUNTA(Start!$B$10:$B$29),2),"",INDEX(Start!$B$10:$B$29,COUNTA(Start!$B$10:$B$29)-ROUND((2*ROW(A157))^0.5,0)))))</f>
        <v/>
      </c>
      <c r="C166" s="58"/>
      <c r="D166" s="25" t="str" cm="1">
        <f t="array" ref="D166">IF(Start!$B$31="Please avoid empty intermediate lines!","",IF(COUNTA(Start!$B$10:$B$29)&lt;2,"",IF(ROW(A157)&gt;COMBIN(COUNTA(Start!$B$10:$B$29),2),"",INDEX(Start!$B$10:$B$29,COUNTA(Start!$B$10:$B$29)+1-ROUND(((2*ROW(A157))^0.5-ROUND((2*ROW(A157))^0.5,)+0.5)/((2*ROW(A157))^0.5-(2*(ROW(A157)-1))^0.5),)))))</f>
        <v/>
      </c>
      <c r="E166" s="1" t="str">
        <f t="shared" si="8"/>
        <v/>
      </c>
    </row>
    <row r="167" spans="1:5" x14ac:dyDescent="0.2">
      <c r="A167" s="52" t="str">
        <f t="shared" si="7"/>
        <v/>
      </c>
      <c r="B167" s="25" t="str" cm="1">
        <f t="array" ref="B167">IF(Start!$B$31="Please avoid empty intermediate lines!","",IF(COUNTA(Start!$B$10:$B$29)&lt;2,"",IF(ROW(A158)&gt;COMBIN(COUNTA(Start!$B$10:$B$29),2),"",INDEX(Start!$B$10:$B$29,COUNTA(Start!$B$10:$B$29)-ROUND((2*ROW(A158))^0.5,0)))))</f>
        <v/>
      </c>
      <c r="C167" s="58"/>
      <c r="D167" s="25" t="str" cm="1">
        <f t="array" ref="D167">IF(Start!$B$31="Please avoid empty intermediate lines!","",IF(COUNTA(Start!$B$10:$B$29)&lt;2,"",IF(ROW(A158)&gt;COMBIN(COUNTA(Start!$B$10:$B$29),2),"",INDEX(Start!$B$10:$B$29,COUNTA(Start!$B$10:$B$29)+1-ROUND(((2*ROW(A158))^0.5-ROUND((2*ROW(A158))^0.5,)+0.5)/((2*ROW(A158))^0.5-(2*(ROW(A158)-1))^0.5),)))))</f>
        <v/>
      </c>
      <c r="E167" s="1" t="str">
        <f t="shared" si="8"/>
        <v/>
      </c>
    </row>
    <row r="168" spans="1:5" x14ac:dyDescent="0.2">
      <c r="A168" s="52" t="str">
        <f t="shared" si="7"/>
        <v/>
      </c>
      <c r="B168" s="25" t="str" cm="1">
        <f t="array" ref="B168">IF(Start!$B$31="Please avoid empty intermediate lines!","",IF(COUNTA(Start!$B$10:$B$29)&lt;2,"",IF(ROW(A159)&gt;COMBIN(COUNTA(Start!$B$10:$B$29),2),"",INDEX(Start!$B$10:$B$29,COUNTA(Start!$B$10:$B$29)-ROUND((2*ROW(A159))^0.5,0)))))</f>
        <v/>
      </c>
      <c r="C168" s="58"/>
      <c r="D168" s="25" t="str" cm="1">
        <f t="array" ref="D168">IF(Start!$B$31="Please avoid empty intermediate lines!","",IF(COUNTA(Start!$B$10:$B$29)&lt;2,"",IF(ROW(A159)&gt;COMBIN(COUNTA(Start!$B$10:$B$29),2),"",INDEX(Start!$B$10:$B$29,COUNTA(Start!$B$10:$B$29)+1-ROUND(((2*ROW(A159))^0.5-ROUND((2*ROW(A159))^0.5,)+0.5)/((2*ROW(A159))^0.5-(2*(ROW(A159)-1))^0.5),)))))</f>
        <v/>
      </c>
      <c r="E168" s="1" t="str">
        <f t="shared" si="8"/>
        <v/>
      </c>
    </row>
    <row r="169" spans="1:5" x14ac:dyDescent="0.2">
      <c r="A169" s="52" t="str">
        <f t="shared" si="7"/>
        <v/>
      </c>
      <c r="B169" s="25" t="str" cm="1">
        <f t="array" ref="B169">IF(Start!$B$31="Please avoid empty intermediate lines!","",IF(COUNTA(Start!$B$10:$B$29)&lt;2,"",IF(ROW(A160)&gt;COMBIN(COUNTA(Start!$B$10:$B$29),2),"",INDEX(Start!$B$10:$B$29,COUNTA(Start!$B$10:$B$29)-ROUND((2*ROW(A160))^0.5,0)))))</f>
        <v/>
      </c>
      <c r="C169" s="58"/>
      <c r="D169" s="25" t="str" cm="1">
        <f t="array" ref="D169">IF(Start!$B$31="Please avoid empty intermediate lines!","",IF(COUNTA(Start!$B$10:$B$29)&lt;2,"",IF(ROW(A160)&gt;COMBIN(COUNTA(Start!$B$10:$B$29),2),"",INDEX(Start!$B$10:$B$29,COUNTA(Start!$B$10:$B$29)+1-ROUND(((2*ROW(A160))^0.5-ROUND((2*ROW(A160))^0.5,)+0.5)/((2*ROW(A160))^0.5-(2*(ROW(A160)-1))^0.5),)))))</f>
        <v/>
      </c>
      <c r="E169" s="1" t="str">
        <f t="shared" si="8"/>
        <v/>
      </c>
    </row>
    <row r="170" spans="1:5" x14ac:dyDescent="0.2">
      <c r="A170" s="52" t="str">
        <f t="shared" si="7"/>
        <v/>
      </c>
      <c r="B170" s="25" t="str" cm="1">
        <f t="array" ref="B170">IF(Start!$B$31="Please avoid empty intermediate lines!","",IF(COUNTA(Start!$B$10:$B$29)&lt;2,"",IF(ROW(A161)&gt;COMBIN(COUNTA(Start!$B$10:$B$29),2),"",INDEX(Start!$B$10:$B$29,COUNTA(Start!$B$10:$B$29)-ROUND((2*ROW(A161))^0.5,0)))))</f>
        <v/>
      </c>
      <c r="C170" s="58"/>
      <c r="D170" s="25" t="str" cm="1">
        <f t="array" ref="D170">IF(Start!$B$31="Please avoid empty intermediate lines!","",IF(COUNTA(Start!$B$10:$B$29)&lt;2,"",IF(ROW(A161)&gt;COMBIN(COUNTA(Start!$B$10:$B$29),2),"",INDEX(Start!$B$10:$B$29,COUNTA(Start!$B$10:$B$29)+1-ROUND(((2*ROW(A161))^0.5-ROUND((2*ROW(A161))^0.5,)+0.5)/((2*ROW(A161))^0.5-(2*(ROW(A161)-1))^0.5),)))))</f>
        <v/>
      </c>
      <c r="E170" s="1" t="str">
        <f t="shared" si="8"/>
        <v/>
      </c>
    </row>
    <row r="171" spans="1:5" x14ac:dyDescent="0.2">
      <c r="A171" s="52" t="str">
        <f t="shared" si="7"/>
        <v/>
      </c>
      <c r="B171" s="25" t="str" cm="1">
        <f t="array" ref="B171">IF(Start!$B$31="Please avoid empty intermediate lines!","",IF(COUNTA(Start!$B$10:$B$29)&lt;2,"",IF(ROW(A162)&gt;COMBIN(COUNTA(Start!$B$10:$B$29),2),"",INDEX(Start!$B$10:$B$29,COUNTA(Start!$B$10:$B$29)-ROUND((2*ROW(A162))^0.5,0)))))</f>
        <v/>
      </c>
      <c r="C171" s="58"/>
      <c r="D171" s="25" t="str" cm="1">
        <f t="array" ref="D171">IF(Start!$B$31="Please avoid empty intermediate lines!","",IF(COUNTA(Start!$B$10:$B$29)&lt;2,"",IF(ROW(A162)&gt;COMBIN(COUNTA(Start!$B$10:$B$29),2),"",INDEX(Start!$B$10:$B$29,COUNTA(Start!$B$10:$B$29)+1-ROUND(((2*ROW(A162))^0.5-ROUND((2*ROW(A162))^0.5,)+0.5)/((2*ROW(A162))^0.5-(2*(ROW(A162)-1))^0.5),)))))</f>
        <v/>
      </c>
      <c r="E171" s="1" t="str">
        <f t="shared" si="8"/>
        <v/>
      </c>
    </row>
    <row r="172" spans="1:5" x14ac:dyDescent="0.2">
      <c r="A172" s="52" t="str">
        <f t="shared" si="7"/>
        <v/>
      </c>
      <c r="B172" s="25" t="str" cm="1">
        <f t="array" ref="B172">IF(Start!$B$31="Please avoid empty intermediate lines!","",IF(COUNTA(Start!$B$10:$B$29)&lt;2,"",IF(ROW(A163)&gt;COMBIN(COUNTA(Start!$B$10:$B$29),2),"",INDEX(Start!$B$10:$B$29,COUNTA(Start!$B$10:$B$29)-ROUND((2*ROW(A163))^0.5,0)))))</f>
        <v/>
      </c>
      <c r="C172" s="58"/>
      <c r="D172" s="25" t="str" cm="1">
        <f t="array" ref="D172">IF(Start!$B$31="Please avoid empty intermediate lines!","",IF(COUNTA(Start!$B$10:$B$29)&lt;2,"",IF(ROW(A163)&gt;COMBIN(COUNTA(Start!$B$10:$B$29),2),"",INDEX(Start!$B$10:$B$29,COUNTA(Start!$B$10:$B$29)+1-ROUND(((2*ROW(A163))^0.5-ROUND((2*ROW(A163))^0.5,)+0.5)/((2*ROW(A163))^0.5-(2*(ROW(A163)-1))^0.5),)))))</f>
        <v/>
      </c>
      <c r="E172" s="1" t="str">
        <f t="shared" si="8"/>
        <v/>
      </c>
    </row>
    <row r="173" spans="1:5" x14ac:dyDescent="0.2">
      <c r="A173" s="52" t="str">
        <f t="shared" si="7"/>
        <v/>
      </c>
      <c r="B173" s="25" t="str" cm="1">
        <f t="array" ref="B173">IF(Start!$B$31="Please avoid empty intermediate lines!","",IF(COUNTA(Start!$B$10:$B$29)&lt;2,"",IF(ROW(A164)&gt;COMBIN(COUNTA(Start!$B$10:$B$29),2),"",INDEX(Start!$B$10:$B$29,COUNTA(Start!$B$10:$B$29)-ROUND((2*ROW(A164))^0.5,0)))))</f>
        <v/>
      </c>
      <c r="C173" s="58"/>
      <c r="D173" s="25" t="str" cm="1">
        <f t="array" ref="D173">IF(Start!$B$31="Please avoid empty intermediate lines!","",IF(COUNTA(Start!$B$10:$B$29)&lt;2,"",IF(ROW(A164)&gt;COMBIN(COUNTA(Start!$B$10:$B$29),2),"",INDEX(Start!$B$10:$B$29,COUNTA(Start!$B$10:$B$29)+1-ROUND(((2*ROW(A164))^0.5-ROUND((2*ROW(A164))^0.5,)+0.5)/((2*ROW(A164))^0.5-(2*(ROW(A164)-1))^0.5),)))))</f>
        <v/>
      </c>
      <c r="E173" s="1" t="str">
        <f t="shared" si="8"/>
        <v/>
      </c>
    </row>
    <row r="174" spans="1:5" x14ac:dyDescent="0.2">
      <c r="A174" s="52" t="str">
        <f t="shared" si="7"/>
        <v/>
      </c>
      <c r="B174" s="25" t="str" cm="1">
        <f t="array" ref="B174">IF(Start!$B$31="Please avoid empty intermediate lines!","",IF(COUNTA(Start!$B$10:$B$29)&lt;2,"",IF(ROW(A165)&gt;COMBIN(COUNTA(Start!$B$10:$B$29),2),"",INDEX(Start!$B$10:$B$29,COUNTA(Start!$B$10:$B$29)-ROUND((2*ROW(A165))^0.5,0)))))</f>
        <v/>
      </c>
      <c r="C174" s="58"/>
      <c r="D174" s="25" t="str" cm="1">
        <f t="array" ref="D174">IF(Start!$B$31="Please avoid empty intermediate lines!","",IF(COUNTA(Start!$B$10:$B$29)&lt;2,"",IF(ROW(A165)&gt;COMBIN(COUNTA(Start!$B$10:$B$29),2),"",INDEX(Start!$B$10:$B$29,COUNTA(Start!$B$10:$B$29)+1-ROUND(((2*ROW(A165))^0.5-ROUND((2*ROW(A165))^0.5,)+0.5)/((2*ROW(A165))^0.5-(2*(ROW(A165)-1))^0.5),)))))</f>
        <v/>
      </c>
      <c r="E174" s="1" t="str">
        <f t="shared" si="8"/>
        <v/>
      </c>
    </row>
    <row r="175" spans="1:5" x14ac:dyDescent="0.2">
      <c r="A175" s="52" t="str">
        <f t="shared" si="7"/>
        <v/>
      </c>
      <c r="B175" s="25" t="str" cm="1">
        <f t="array" ref="B175">IF(Start!$B$31="Please avoid empty intermediate lines!","",IF(COUNTA(Start!$B$10:$B$29)&lt;2,"",IF(ROW(A166)&gt;COMBIN(COUNTA(Start!$B$10:$B$29),2),"",INDEX(Start!$B$10:$B$29,COUNTA(Start!$B$10:$B$29)-ROUND((2*ROW(A166))^0.5,0)))))</f>
        <v/>
      </c>
      <c r="C175" s="58"/>
      <c r="D175" s="25" t="str" cm="1">
        <f t="array" ref="D175">IF(Start!$B$31="Please avoid empty intermediate lines!","",IF(COUNTA(Start!$B$10:$B$29)&lt;2,"",IF(ROW(A166)&gt;COMBIN(COUNTA(Start!$B$10:$B$29),2),"",INDEX(Start!$B$10:$B$29,COUNTA(Start!$B$10:$B$29)+1-ROUND(((2*ROW(A166))^0.5-ROUND((2*ROW(A166))^0.5,)+0.5)/((2*ROW(A166))^0.5-(2*(ROW(A166)-1))^0.5),)))))</f>
        <v/>
      </c>
      <c r="E175" s="1" t="str">
        <f t="shared" si="8"/>
        <v/>
      </c>
    </row>
    <row r="176" spans="1:5" x14ac:dyDescent="0.2">
      <c r="A176" s="52" t="str">
        <f t="shared" si="7"/>
        <v/>
      </c>
      <c r="B176" s="25" t="str" cm="1">
        <f t="array" ref="B176">IF(Start!$B$31="Please avoid empty intermediate lines!","",IF(COUNTA(Start!$B$10:$B$29)&lt;2,"",IF(ROW(A167)&gt;COMBIN(COUNTA(Start!$B$10:$B$29),2),"",INDEX(Start!$B$10:$B$29,COUNTA(Start!$B$10:$B$29)-ROUND((2*ROW(A167))^0.5,0)))))</f>
        <v/>
      </c>
      <c r="C176" s="58"/>
      <c r="D176" s="25" t="str" cm="1">
        <f t="array" ref="D176">IF(Start!$B$31="Please avoid empty intermediate lines!","",IF(COUNTA(Start!$B$10:$B$29)&lt;2,"",IF(ROW(A167)&gt;COMBIN(COUNTA(Start!$B$10:$B$29),2),"",INDEX(Start!$B$10:$B$29,COUNTA(Start!$B$10:$B$29)+1-ROUND(((2*ROW(A167))^0.5-ROUND((2*ROW(A167))^0.5,)+0.5)/((2*ROW(A167))^0.5-(2*(ROW(A167)-1))^0.5),)))))</f>
        <v/>
      </c>
      <c r="E176" s="1" t="str">
        <f t="shared" si="8"/>
        <v/>
      </c>
    </row>
    <row r="177" spans="1:5" x14ac:dyDescent="0.2">
      <c r="A177" s="52" t="str">
        <f t="shared" si="7"/>
        <v/>
      </c>
      <c r="B177" s="25" t="str" cm="1">
        <f t="array" ref="B177">IF(Start!$B$31="Please avoid empty intermediate lines!","",IF(COUNTA(Start!$B$10:$B$29)&lt;2,"",IF(ROW(A168)&gt;COMBIN(COUNTA(Start!$B$10:$B$29),2),"",INDEX(Start!$B$10:$B$29,COUNTA(Start!$B$10:$B$29)-ROUND((2*ROW(A168))^0.5,0)))))</f>
        <v/>
      </c>
      <c r="C177" s="58"/>
      <c r="D177" s="25" t="str" cm="1">
        <f t="array" ref="D177">IF(Start!$B$31="Please avoid empty intermediate lines!","",IF(COUNTA(Start!$B$10:$B$29)&lt;2,"",IF(ROW(A168)&gt;COMBIN(COUNTA(Start!$B$10:$B$29),2),"",INDEX(Start!$B$10:$B$29,COUNTA(Start!$B$10:$B$29)+1-ROUND(((2*ROW(A168))^0.5-ROUND((2*ROW(A168))^0.5,)+0.5)/((2*ROW(A168))^0.5-(2*(ROW(A168)-1))^0.5),)))))</f>
        <v/>
      </c>
      <c r="E177" s="1" t="str">
        <f t="shared" si="8"/>
        <v/>
      </c>
    </row>
    <row r="178" spans="1:5" x14ac:dyDescent="0.2">
      <c r="A178" s="52" t="str">
        <f t="shared" si="7"/>
        <v/>
      </c>
      <c r="B178" s="25" t="str" cm="1">
        <f t="array" ref="B178">IF(Start!$B$31="Please avoid empty intermediate lines!","",IF(COUNTA(Start!$B$10:$B$29)&lt;2,"",IF(ROW(A169)&gt;COMBIN(COUNTA(Start!$B$10:$B$29),2),"",INDEX(Start!$B$10:$B$29,COUNTA(Start!$B$10:$B$29)-ROUND((2*ROW(A169))^0.5,0)))))</f>
        <v/>
      </c>
      <c r="C178" s="58"/>
      <c r="D178" s="25" t="str" cm="1">
        <f t="array" ref="D178">IF(Start!$B$31="Please avoid empty intermediate lines!","",IF(COUNTA(Start!$B$10:$B$29)&lt;2,"",IF(ROW(A169)&gt;COMBIN(COUNTA(Start!$B$10:$B$29),2),"",INDEX(Start!$B$10:$B$29,COUNTA(Start!$B$10:$B$29)+1-ROUND(((2*ROW(A169))^0.5-ROUND((2*ROW(A169))^0.5,)+0.5)/((2*ROW(A169))^0.5-(2*(ROW(A169)-1))^0.5),)))))</f>
        <v/>
      </c>
      <c r="E178" s="1" t="str">
        <f t="shared" si="8"/>
        <v/>
      </c>
    </row>
    <row r="179" spans="1:5" x14ac:dyDescent="0.2">
      <c r="A179" s="52" t="str">
        <f t="shared" si="7"/>
        <v/>
      </c>
      <c r="B179" s="25" t="str" cm="1">
        <f t="array" ref="B179">IF(Start!$B$31="Please avoid empty intermediate lines!","",IF(COUNTA(Start!$B$10:$B$29)&lt;2,"",IF(ROW(A170)&gt;COMBIN(COUNTA(Start!$B$10:$B$29),2),"",INDEX(Start!$B$10:$B$29,COUNTA(Start!$B$10:$B$29)-ROUND((2*ROW(A170))^0.5,0)))))</f>
        <v/>
      </c>
      <c r="C179" s="58"/>
      <c r="D179" s="25" t="str" cm="1">
        <f t="array" ref="D179">IF(Start!$B$31="Please avoid empty intermediate lines!","",IF(COUNTA(Start!$B$10:$B$29)&lt;2,"",IF(ROW(A170)&gt;COMBIN(COUNTA(Start!$B$10:$B$29),2),"",INDEX(Start!$B$10:$B$29,COUNTA(Start!$B$10:$B$29)+1-ROUND(((2*ROW(A170))^0.5-ROUND((2*ROW(A170))^0.5,)+0.5)/((2*ROW(A170))^0.5-(2*(ROW(A170)-1))^0.5),)))))</f>
        <v/>
      </c>
      <c r="E179" s="1" t="str">
        <f t="shared" si="8"/>
        <v/>
      </c>
    </row>
    <row r="180" spans="1:5" x14ac:dyDescent="0.2">
      <c r="A180" s="52" t="str">
        <f t="shared" si="7"/>
        <v/>
      </c>
      <c r="B180" s="25" t="str" cm="1">
        <f t="array" ref="B180">IF(Start!$B$31="Please avoid empty intermediate lines!","",IF(COUNTA(Start!$B$10:$B$29)&lt;2,"",IF(ROW(A171)&gt;COMBIN(COUNTA(Start!$B$10:$B$29),2),"",INDEX(Start!$B$10:$B$29,COUNTA(Start!$B$10:$B$29)-ROUND((2*ROW(A171))^0.5,0)))))</f>
        <v/>
      </c>
      <c r="C180" s="58"/>
      <c r="D180" s="25" t="str" cm="1">
        <f t="array" ref="D180">IF(Start!$B$31="Please avoid empty intermediate lines!","",IF(COUNTA(Start!$B$10:$B$29)&lt;2,"",IF(ROW(A171)&gt;COMBIN(COUNTA(Start!$B$10:$B$29),2),"",INDEX(Start!$B$10:$B$29,COUNTA(Start!$B$10:$B$29)+1-ROUND(((2*ROW(A171))^0.5-ROUND((2*ROW(A171))^0.5,)+0.5)/((2*ROW(A171))^0.5-(2*(ROW(A171)-1))^0.5),)))))</f>
        <v/>
      </c>
      <c r="E180" s="1" t="str">
        <f t="shared" si="8"/>
        <v/>
      </c>
    </row>
    <row r="181" spans="1:5" x14ac:dyDescent="0.2">
      <c r="A181" s="52" t="str">
        <f t="shared" si="7"/>
        <v/>
      </c>
      <c r="B181" s="25" t="str" cm="1">
        <f t="array" ref="B181">IF(Start!$B$31="Please avoid empty intermediate lines!","",IF(COUNTA(Start!$B$10:$B$29)&lt;2,"",IF(ROW(A172)&gt;COMBIN(COUNTA(Start!$B$10:$B$29),2),"",INDEX(Start!$B$10:$B$29,COUNTA(Start!$B$10:$B$29)-ROUND((2*ROW(A172))^0.5,0)))))</f>
        <v/>
      </c>
      <c r="C181" s="58"/>
      <c r="D181" s="25" t="str" cm="1">
        <f t="array" ref="D181">IF(Start!$B$31="Please avoid empty intermediate lines!","",IF(COUNTA(Start!$B$10:$B$29)&lt;2,"",IF(ROW(A172)&gt;COMBIN(COUNTA(Start!$B$10:$B$29),2),"",INDEX(Start!$B$10:$B$29,COUNTA(Start!$B$10:$B$29)+1-ROUND(((2*ROW(A172))^0.5-ROUND((2*ROW(A172))^0.5,)+0.5)/((2*ROW(A172))^0.5-(2*(ROW(A172)-1))^0.5),)))))</f>
        <v/>
      </c>
      <c r="E181" s="1" t="str">
        <f t="shared" si="8"/>
        <v/>
      </c>
    </row>
    <row r="182" spans="1:5" x14ac:dyDescent="0.2">
      <c r="A182" s="52" t="str">
        <f t="shared" si="7"/>
        <v/>
      </c>
      <c r="B182" s="25" t="str" cm="1">
        <f t="array" ref="B182">IF(Start!$B$31="Please avoid empty intermediate lines!","",IF(COUNTA(Start!$B$10:$B$29)&lt;2,"",IF(ROW(A173)&gt;COMBIN(COUNTA(Start!$B$10:$B$29),2),"",INDEX(Start!$B$10:$B$29,COUNTA(Start!$B$10:$B$29)-ROUND((2*ROW(A173))^0.5,0)))))</f>
        <v/>
      </c>
      <c r="C182" s="58"/>
      <c r="D182" s="25" t="str" cm="1">
        <f t="array" ref="D182">IF(Start!$B$31="Please avoid empty intermediate lines!","",IF(COUNTA(Start!$B$10:$B$29)&lt;2,"",IF(ROW(A173)&gt;COMBIN(COUNTA(Start!$B$10:$B$29),2),"",INDEX(Start!$B$10:$B$29,COUNTA(Start!$B$10:$B$29)+1-ROUND(((2*ROW(A173))^0.5-ROUND((2*ROW(A173))^0.5,)+0.5)/((2*ROW(A173))^0.5-(2*(ROW(A173)-1))^0.5),)))))</f>
        <v/>
      </c>
      <c r="E182" s="1" t="str">
        <f t="shared" si="8"/>
        <v/>
      </c>
    </row>
    <row r="183" spans="1:5" x14ac:dyDescent="0.2">
      <c r="A183" s="52" t="str">
        <f t="shared" si="7"/>
        <v/>
      </c>
      <c r="B183" s="25" t="str" cm="1">
        <f t="array" ref="B183">IF(Start!$B$31="Please avoid empty intermediate lines!","",IF(COUNTA(Start!$B$10:$B$29)&lt;2,"",IF(ROW(A174)&gt;COMBIN(COUNTA(Start!$B$10:$B$29),2),"",INDEX(Start!$B$10:$B$29,COUNTA(Start!$B$10:$B$29)-ROUND((2*ROW(A174))^0.5,0)))))</f>
        <v/>
      </c>
      <c r="C183" s="58"/>
      <c r="D183" s="25" t="str" cm="1">
        <f t="array" ref="D183">IF(Start!$B$31="Please avoid empty intermediate lines!","",IF(COUNTA(Start!$B$10:$B$29)&lt;2,"",IF(ROW(A174)&gt;COMBIN(COUNTA(Start!$B$10:$B$29),2),"",INDEX(Start!$B$10:$B$29,COUNTA(Start!$B$10:$B$29)+1-ROUND(((2*ROW(A174))^0.5-ROUND((2*ROW(A174))^0.5,)+0.5)/((2*ROW(A174))^0.5-(2*(ROW(A174)-1))^0.5),)))))</f>
        <v/>
      </c>
      <c r="E183" s="1" t="str">
        <f t="shared" si="8"/>
        <v/>
      </c>
    </row>
    <row r="184" spans="1:5" x14ac:dyDescent="0.2">
      <c r="A184" s="52" t="str">
        <f t="shared" si="7"/>
        <v/>
      </c>
      <c r="B184" s="25" t="str" cm="1">
        <f t="array" ref="B184">IF(Start!$B$31="Please avoid empty intermediate lines!","",IF(COUNTA(Start!$B$10:$B$29)&lt;2,"",IF(ROW(A175)&gt;COMBIN(COUNTA(Start!$B$10:$B$29),2),"",INDEX(Start!$B$10:$B$29,COUNTA(Start!$B$10:$B$29)-ROUND((2*ROW(A175))^0.5,0)))))</f>
        <v/>
      </c>
      <c r="C184" s="58"/>
      <c r="D184" s="25" t="str" cm="1">
        <f t="array" ref="D184">IF(Start!$B$31="Please avoid empty intermediate lines!","",IF(COUNTA(Start!$B$10:$B$29)&lt;2,"",IF(ROW(A175)&gt;COMBIN(COUNTA(Start!$B$10:$B$29),2),"",INDEX(Start!$B$10:$B$29,COUNTA(Start!$B$10:$B$29)+1-ROUND(((2*ROW(A175))^0.5-ROUND((2*ROW(A175))^0.5,)+0.5)/((2*ROW(A175))^0.5-(2*(ROW(A175)-1))^0.5),)))))</f>
        <v/>
      </c>
      <c r="E184" s="1" t="str">
        <f t="shared" si="8"/>
        <v/>
      </c>
    </row>
    <row r="185" spans="1:5" x14ac:dyDescent="0.2">
      <c r="A185" s="52" t="str">
        <f t="shared" si="7"/>
        <v/>
      </c>
      <c r="B185" s="25" t="str" cm="1">
        <f t="array" ref="B185">IF(Start!$B$31="Please avoid empty intermediate lines!","",IF(COUNTA(Start!$B$10:$B$29)&lt;2,"",IF(ROW(A176)&gt;COMBIN(COUNTA(Start!$B$10:$B$29),2),"",INDEX(Start!$B$10:$B$29,COUNTA(Start!$B$10:$B$29)-ROUND((2*ROW(A176))^0.5,0)))))</f>
        <v/>
      </c>
      <c r="C185" s="58"/>
      <c r="D185" s="25" t="str" cm="1">
        <f t="array" ref="D185">IF(Start!$B$31="Please avoid empty intermediate lines!","",IF(COUNTA(Start!$B$10:$B$29)&lt;2,"",IF(ROW(A176)&gt;COMBIN(COUNTA(Start!$B$10:$B$29),2),"",INDEX(Start!$B$10:$B$29,COUNTA(Start!$B$10:$B$29)+1-ROUND(((2*ROW(A176))^0.5-ROUND((2*ROW(A176))^0.5,)+0.5)/((2*ROW(A176))^0.5-(2*(ROW(A176)-1))^0.5),)))))</f>
        <v/>
      </c>
      <c r="E185" s="1" t="str">
        <f t="shared" si="8"/>
        <v/>
      </c>
    </row>
    <row r="186" spans="1:5" x14ac:dyDescent="0.2">
      <c r="A186" s="52" t="str">
        <f t="shared" si="7"/>
        <v/>
      </c>
      <c r="B186" s="25" t="str" cm="1">
        <f t="array" ref="B186">IF(Start!$B$31="Please avoid empty intermediate lines!","",IF(COUNTA(Start!$B$10:$B$29)&lt;2,"",IF(ROW(A177)&gt;COMBIN(COUNTA(Start!$B$10:$B$29),2),"",INDEX(Start!$B$10:$B$29,COUNTA(Start!$B$10:$B$29)-ROUND((2*ROW(A177))^0.5,0)))))</f>
        <v/>
      </c>
      <c r="C186" s="58"/>
      <c r="D186" s="25" t="str" cm="1">
        <f t="array" ref="D186">IF(Start!$B$31="Please avoid empty intermediate lines!","",IF(COUNTA(Start!$B$10:$B$29)&lt;2,"",IF(ROW(A177)&gt;COMBIN(COUNTA(Start!$B$10:$B$29),2),"",INDEX(Start!$B$10:$B$29,COUNTA(Start!$B$10:$B$29)+1-ROUND(((2*ROW(A177))^0.5-ROUND((2*ROW(A177))^0.5,)+0.5)/((2*ROW(A177))^0.5-(2*(ROW(A177)-1))^0.5),)))))</f>
        <v/>
      </c>
      <c r="E186" s="1" t="str">
        <f t="shared" si="8"/>
        <v/>
      </c>
    </row>
    <row r="187" spans="1:5" x14ac:dyDescent="0.2">
      <c r="A187" s="52" t="str">
        <f t="shared" si="7"/>
        <v/>
      </c>
      <c r="B187" s="25" t="str" cm="1">
        <f t="array" ref="B187">IF(Start!$B$31="Please avoid empty intermediate lines!","",IF(COUNTA(Start!$B$10:$B$29)&lt;2,"",IF(ROW(A178)&gt;COMBIN(COUNTA(Start!$B$10:$B$29),2),"",INDEX(Start!$B$10:$B$29,COUNTA(Start!$B$10:$B$29)-ROUND((2*ROW(A178))^0.5,0)))))</f>
        <v/>
      </c>
      <c r="C187" s="58"/>
      <c r="D187" s="25" t="str" cm="1">
        <f t="array" ref="D187">IF(Start!$B$31="Please avoid empty intermediate lines!","",IF(COUNTA(Start!$B$10:$B$29)&lt;2,"",IF(ROW(A178)&gt;COMBIN(COUNTA(Start!$B$10:$B$29),2),"",INDEX(Start!$B$10:$B$29,COUNTA(Start!$B$10:$B$29)+1-ROUND(((2*ROW(A178))^0.5-ROUND((2*ROW(A178))^0.5,)+0.5)/((2*ROW(A178))^0.5-(2*(ROW(A178)-1))^0.5),)))))</f>
        <v/>
      </c>
      <c r="E187" s="1" t="str">
        <f t="shared" si="8"/>
        <v/>
      </c>
    </row>
    <row r="188" spans="1:5" x14ac:dyDescent="0.2">
      <c r="A188" s="52" t="str">
        <f t="shared" si="7"/>
        <v/>
      </c>
      <c r="B188" s="25" t="str" cm="1">
        <f t="array" ref="B188">IF(Start!$B$31="Please avoid empty intermediate lines!","",IF(COUNTA(Start!$B$10:$B$29)&lt;2,"",IF(ROW(A179)&gt;COMBIN(COUNTA(Start!$B$10:$B$29),2),"",INDEX(Start!$B$10:$B$29,COUNTA(Start!$B$10:$B$29)-ROUND((2*ROW(A179))^0.5,0)))))</f>
        <v/>
      </c>
      <c r="C188" s="58"/>
      <c r="D188" s="25" t="str" cm="1">
        <f t="array" ref="D188">IF(Start!$B$31="Please avoid empty intermediate lines!","",IF(COUNTA(Start!$B$10:$B$29)&lt;2,"",IF(ROW(A179)&gt;COMBIN(COUNTA(Start!$B$10:$B$29),2),"",INDEX(Start!$B$10:$B$29,COUNTA(Start!$B$10:$B$29)+1-ROUND(((2*ROW(A179))^0.5-ROUND((2*ROW(A179))^0.5,)+0.5)/((2*ROW(A179))^0.5-(2*(ROW(A179)-1))^0.5),)))))</f>
        <v/>
      </c>
      <c r="E188" s="1" t="str">
        <f t="shared" si="8"/>
        <v/>
      </c>
    </row>
    <row r="189" spans="1:5" x14ac:dyDescent="0.2">
      <c r="A189" s="52" t="str">
        <f t="shared" si="7"/>
        <v/>
      </c>
      <c r="B189" s="25" t="str" cm="1">
        <f t="array" ref="B189">IF(Start!$B$31="Please avoid empty intermediate lines!","",IF(COUNTA(Start!$B$10:$B$29)&lt;2,"",IF(ROW(A180)&gt;COMBIN(COUNTA(Start!$B$10:$B$29),2),"",INDEX(Start!$B$10:$B$29,COUNTA(Start!$B$10:$B$29)-ROUND((2*ROW(A180))^0.5,0)))))</f>
        <v/>
      </c>
      <c r="C189" s="58"/>
      <c r="D189" s="25" t="str" cm="1">
        <f t="array" ref="D189">IF(Start!$B$31="Please avoid empty intermediate lines!","",IF(COUNTA(Start!$B$10:$B$29)&lt;2,"",IF(ROW(A180)&gt;COMBIN(COUNTA(Start!$B$10:$B$29),2),"",INDEX(Start!$B$10:$B$29,COUNTA(Start!$B$10:$B$29)+1-ROUND(((2*ROW(A180))^0.5-ROUND((2*ROW(A180))^0.5,)+0.5)/((2*ROW(A180))^0.5-(2*(ROW(A180)-1))^0.5),)))))</f>
        <v/>
      </c>
      <c r="E189" s="1" t="str">
        <f t="shared" si="8"/>
        <v/>
      </c>
    </row>
    <row r="190" spans="1:5" x14ac:dyDescent="0.2">
      <c r="A190" s="52" t="str">
        <f t="shared" si="7"/>
        <v/>
      </c>
      <c r="B190" s="25" t="str" cm="1">
        <f t="array" ref="B190">IF(Start!$B$31="Please avoid empty intermediate lines!","",IF(COUNTA(Start!$B$10:$B$29)&lt;2,"",IF(ROW(A181)&gt;COMBIN(COUNTA(Start!$B$10:$B$29),2),"",INDEX(Start!$B$10:$B$29,COUNTA(Start!$B$10:$B$29)-ROUND((2*ROW(A181))^0.5,0)))))</f>
        <v/>
      </c>
      <c r="C190" s="58"/>
      <c r="D190" s="25" t="str" cm="1">
        <f t="array" ref="D190">IF(Start!$B$31="Please avoid empty intermediate lines!","",IF(COUNTA(Start!$B$10:$B$29)&lt;2,"",IF(ROW(A181)&gt;COMBIN(COUNTA(Start!$B$10:$B$29),2),"",INDEX(Start!$B$10:$B$29,COUNTA(Start!$B$10:$B$29)+1-ROUND(((2*ROW(A181))^0.5-ROUND((2*ROW(A181))^0.5,)+0.5)/((2*ROW(A181))^0.5-(2*(ROW(A181)-1))^0.5),)))))</f>
        <v/>
      </c>
      <c r="E190" s="1" t="str">
        <f t="shared" si="8"/>
        <v/>
      </c>
    </row>
    <row r="191" spans="1:5" x14ac:dyDescent="0.2">
      <c r="A191" s="52" t="str">
        <f t="shared" si="7"/>
        <v/>
      </c>
      <c r="B191" s="25" t="str" cm="1">
        <f t="array" ref="B191">IF(Start!$B$31="Please avoid empty intermediate lines!","",IF(COUNTA(Start!$B$10:$B$29)&lt;2,"",IF(ROW(A182)&gt;COMBIN(COUNTA(Start!$B$10:$B$29),2),"",INDEX(Start!$B$10:$B$29,COUNTA(Start!$B$10:$B$29)-ROUND((2*ROW(A182))^0.5,0)))))</f>
        <v/>
      </c>
      <c r="C191" s="58"/>
      <c r="D191" s="25" t="str" cm="1">
        <f t="array" ref="D191">IF(Start!$B$31="Please avoid empty intermediate lines!","",IF(COUNTA(Start!$B$10:$B$29)&lt;2,"",IF(ROW(A182)&gt;COMBIN(COUNTA(Start!$B$10:$B$29),2),"",INDEX(Start!$B$10:$B$29,COUNTA(Start!$B$10:$B$29)+1-ROUND(((2*ROW(A182))^0.5-ROUND((2*ROW(A182))^0.5,)+0.5)/((2*ROW(A182))^0.5-(2*(ROW(A182)-1))^0.5),)))))</f>
        <v/>
      </c>
      <c r="E191" s="1" t="str">
        <f t="shared" si="8"/>
        <v/>
      </c>
    </row>
    <row r="192" spans="1:5" x14ac:dyDescent="0.2">
      <c r="A192" s="52" t="str">
        <f t="shared" si="7"/>
        <v/>
      </c>
      <c r="B192" s="25" t="str" cm="1">
        <f t="array" ref="B192">IF(Start!$B$31="Please avoid empty intermediate lines!","",IF(COUNTA(Start!$B$10:$B$29)&lt;2,"",IF(ROW(A183)&gt;COMBIN(COUNTA(Start!$B$10:$B$29),2),"",INDEX(Start!$B$10:$B$29,COUNTA(Start!$B$10:$B$29)-ROUND((2*ROW(A183))^0.5,0)))))</f>
        <v/>
      </c>
      <c r="C192" s="58"/>
      <c r="D192" s="25" t="str" cm="1">
        <f t="array" ref="D192">IF(Start!$B$31="Please avoid empty intermediate lines!","",IF(COUNTA(Start!$B$10:$B$29)&lt;2,"",IF(ROW(A183)&gt;COMBIN(COUNTA(Start!$B$10:$B$29),2),"",INDEX(Start!$B$10:$B$29,COUNTA(Start!$B$10:$B$29)+1-ROUND(((2*ROW(A183))^0.5-ROUND((2*ROW(A183))^0.5,)+0.5)/((2*ROW(A183))^0.5-(2*(ROW(A183)-1))^0.5),)))))</f>
        <v/>
      </c>
      <c r="E192" s="1" t="str">
        <f t="shared" si="8"/>
        <v/>
      </c>
    </row>
    <row r="193" spans="1:5" x14ac:dyDescent="0.2">
      <c r="A193" s="52" t="str">
        <f t="shared" si="7"/>
        <v/>
      </c>
      <c r="B193" s="25" t="str" cm="1">
        <f t="array" ref="B193">IF(Start!$B$31="Please avoid empty intermediate lines!","",IF(COUNTA(Start!$B$10:$B$29)&lt;2,"",IF(ROW(A184)&gt;COMBIN(COUNTA(Start!$B$10:$B$29),2),"",INDEX(Start!$B$10:$B$29,COUNTA(Start!$B$10:$B$29)-ROUND((2*ROW(A184))^0.5,0)))))</f>
        <v/>
      </c>
      <c r="C193" s="58"/>
      <c r="D193" s="25" t="str" cm="1">
        <f t="array" ref="D193">IF(Start!$B$31="Please avoid empty intermediate lines!","",IF(COUNTA(Start!$B$10:$B$29)&lt;2,"",IF(ROW(A184)&gt;COMBIN(COUNTA(Start!$B$10:$B$29),2),"",INDEX(Start!$B$10:$B$29,COUNTA(Start!$B$10:$B$29)+1-ROUND(((2*ROW(A184))^0.5-ROUND((2*ROW(A184))^0.5,)+0.5)/((2*ROW(A184))^0.5-(2*(ROW(A184)-1))^0.5),)))))</f>
        <v/>
      </c>
      <c r="E193" s="1" t="str">
        <f t="shared" si="8"/>
        <v/>
      </c>
    </row>
    <row r="194" spans="1:5" x14ac:dyDescent="0.2">
      <c r="A194" s="52" t="str">
        <f t="shared" si="7"/>
        <v/>
      </c>
      <c r="B194" s="25" t="str" cm="1">
        <f t="array" ref="B194">IF(Start!$B$31="Please avoid empty intermediate lines!","",IF(COUNTA(Start!$B$10:$B$29)&lt;2,"",IF(ROW(A185)&gt;COMBIN(COUNTA(Start!$B$10:$B$29),2),"",INDEX(Start!$B$10:$B$29,COUNTA(Start!$B$10:$B$29)-ROUND((2*ROW(A185))^0.5,0)))))</f>
        <v/>
      </c>
      <c r="C194" s="58"/>
      <c r="D194" s="25" t="str" cm="1">
        <f t="array" ref="D194">IF(Start!$B$31="Please avoid empty intermediate lines!","",IF(COUNTA(Start!$B$10:$B$29)&lt;2,"",IF(ROW(A185)&gt;COMBIN(COUNTA(Start!$B$10:$B$29),2),"",INDEX(Start!$B$10:$B$29,COUNTA(Start!$B$10:$B$29)+1-ROUND(((2*ROW(A185))^0.5-ROUND((2*ROW(A185))^0.5,)+0.5)/((2*ROW(A185))^0.5-(2*(ROW(A185)-1))^0.5),)))))</f>
        <v/>
      </c>
      <c r="E194" s="1" t="str">
        <f t="shared" si="8"/>
        <v/>
      </c>
    </row>
    <row r="195" spans="1:5" x14ac:dyDescent="0.2">
      <c r="A195" s="52" t="str">
        <f t="shared" si="7"/>
        <v/>
      </c>
      <c r="B195" s="25" t="str" cm="1">
        <f t="array" ref="B195">IF(Start!$B$31="Please avoid empty intermediate lines!","",IF(COUNTA(Start!$B$10:$B$29)&lt;2,"",IF(ROW(A186)&gt;COMBIN(COUNTA(Start!$B$10:$B$29),2),"",INDEX(Start!$B$10:$B$29,COUNTA(Start!$B$10:$B$29)-ROUND((2*ROW(A186))^0.5,0)))))</f>
        <v/>
      </c>
      <c r="C195" s="58"/>
      <c r="D195" s="25" t="str" cm="1">
        <f t="array" ref="D195">IF(Start!$B$31="Please avoid empty intermediate lines!","",IF(COUNTA(Start!$B$10:$B$29)&lt;2,"",IF(ROW(A186)&gt;COMBIN(COUNTA(Start!$B$10:$B$29),2),"",INDEX(Start!$B$10:$B$29,COUNTA(Start!$B$10:$B$29)+1-ROUND(((2*ROW(A186))^0.5-ROUND((2*ROW(A186))^0.5,)+0.5)/((2*ROW(A186))^0.5-(2*(ROW(A186)-1))^0.5),)))))</f>
        <v/>
      </c>
      <c r="E195" s="1" t="str">
        <f t="shared" si="8"/>
        <v/>
      </c>
    </row>
    <row r="196" spans="1:5" x14ac:dyDescent="0.2">
      <c r="A196" s="52" t="str">
        <f t="shared" si="7"/>
        <v/>
      </c>
      <c r="B196" s="25" t="str" cm="1">
        <f t="array" ref="B196">IF(Start!$B$31="Please avoid empty intermediate lines!","",IF(COUNTA(Start!$B$10:$B$29)&lt;2,"",IF(ROW(A187)&gt;COMBIN(COUNTA(Start!$B$10:$B$29),2),"",INDEX(Start!$B$10:$B$29,COUNTA(Start!$B$10:$B$29)-ROUND((2*ROW(A187))^0.5,0)))))</f>
        <v/>
      </c>
      <c r="C196" s="58"/>
      <c r="D196" s="25" t="str" cm="1">
        <f t="array" ref="D196">IF(Start!$B$31="Please avoid empty intermediate lines!","",IF(COUNTA(Start!$B$10:$B$29)&lt;2,"",IF(ROW(A187)&gt;COMBIN(COUNTA(Start!$B$10:$B$29),2),"",INDEX(Start!$B$10:$B$29,COUNTA(Start!$B$10:$B$29)+1-ROUND(((2*ROW(A187))^0.5-ROUND((2*ROW(A187))^0.5,)+0.5)/((2*ROW(A187))^0.5-(2*(ROW(A187)-1))^0.5),)))))</f>
        <v/>
      </c>
      <c r="E196" s="1" t="str">
        <f t="shared" si="8"/>
        <v/>
      </c>
    </row>
    <row r="197" spans="1:5" x14ac:dyDescent="0.2">
      <c r="A197" s="52" t="str">
        <f t="shared" si="7"/>
        <v/>
      </c>
      <c r="B197" s="25" t="str" cm="1">
        <f t="array" ref="B197">IF(Start!$B$31="Please avoid empty intermediate lines!","",IF(COUNTA(Start!$B$10:$B$29)&lt;2,"",IF(ROW(A188)&gt;COMBIN(COUNTA(Start!$B$10:$B$29),2),"",INDEX(Start!$B$10:$B$29,COUNTA(Start!$B$10:$B$29)-ROUND((2*ROW(A188))^0.5,0)))))</f>
        <v/>
      </c>
      <c r="C197" s="58"/>
      <c r="D197" s="25" t="str" cm="1">
        <f t="array" ref="D197">IF(Start!$B$31="Please avoid empty intermediate lines!","",IF(COUNTA(Start!$B$10:$B$29)&lt;2,"",IF(ROW(A188)&gt;COMBIN(COUNTA(Start!$B$10:$B$29),2),"",INDEX(Start!$B$10:$B$29,COUNTA(Start!$B$10:$B$29)+1-ROUND(((2*ROW(A188))^0.5-ROUND((2*ROW(A188))^0.5,)+0.5)/((2*ROW(A188))^0.5-(2*(ROW(A188)-1))^0.5),)))))</f>
        <v/>
      </c>
      <c r="E197" s="1" t="str">
        <f t="shared" si="8"/>
        <v/>
      </c>
    </row>
    <row r="198" spans="1:5" x14ac:dyDescent="0.2">
      <c r="A198" s="52" t="str">
        <f t="shared" si="7"/>
        <v/>
      </c>
      <c r="B198" s="25" t="str" cm="1">
        <f t="array" ref="B198">IF(Start!$B$31="Please avoid empty intermediate lines!","",IF(COUNTA(Start!$B$10:$B$29)&lt;2,"",IF(ROW(A189)&gt;COMBIN(COUNTA(Start!$B$10:$B$29),2),"",INDEX(Start!$B$10:$B$29,COUNTA(Start!$B$10:$B$29)-ROUND((2*ROW(A189))^0.5,0)))))</f>
        <v/>
      </c>
      <c r="C198" s="58"/>
      <c r="D198" s="25" t="str" cm="1">
        <f t="array" ref="D198">IF(Start!$B$31="Please avoid empty intermediate lines!","",IF(COUNTA(Start!$B$10:$B$29)&lt;2,"",IF(ROW(A189)&gt;COMBIN(COUNTA(Start!$B$10:$B$29),2),"",INDEX(Start!$B$10:$B$29,COUNTA(Start!$B$10:$B$29)+1-ROUND(((2*ROW(A189))^0.5-ROUND((2*ROW(A189))^0.5,)+0.5)/((2*ROW(A189))^0.5-(2*(ROW(A189)-1))^0.5),)))))</f>
        <v/>
      </c>
      <c r="E198" s="1" t="str">
        <f t="shared" si="8"/>
        <v/>
      </c>
    </row>
    <row r="199" spans="1:5" x14ac:dyDescent="0.2">
      <c r="A199" s="52" t="str">
        <f t="shared" si="7"/>
        <v/>
      </c>
      <c r="B199" s="25" t="str" cm="1">
        <f t="array" ref="B199">IF(Start!$B$31="Please avoid empty intermediate lines!","",IF(COUNTA(Start!$B$10:$B$29)&lt;2,"",IF(ROW(A190)&gt;COMBIN(COUNTA(Start!$B$10:$B$29),2),"",INDEX(Start!$B$10:$B$29,COUNTA(Start!$B$10:$B$29)-ROUND((2*ROW(A190))^0.5,0)))))</f>
        <v/>
      </c>
      <c r="C199" s="58"/>
      <c r="D199" s="25" t="str" cm="1">
        <f t="array" ref="D199">IF(Start!$B$31="Please avoid empty intermediate lines!","",IF(COUNTA(Start!$B$10:$B$29)&lt;2,"",IF(ROW(A190)&gt;COMBIN(COUNTA(Start!$B$10:$B$29),2),"",INDEX(Start!$B$10:$B$29,COUNTA(Start!$B$10:$B$29)+1-ROUND(((2*ROW(A190))^0.5-ROUND((2*ROW(A190))^0.5,)+0.5)/((2*ROW(A190))^0.5-(2*(ROW(A190)-1))^0.5),)))))</f>
        <v/>
      </c>
      <c r="E199" s="1" t="str">
        <f t="shared" si="8"/>
        <v/>
      </c>
    </row>
    <row r="200" spans="1:5" x14ac:dyDescent="0.2">
      <c r="A200" s="1" t="str">
        <f t="shared" si="7"/>
        <v/>
      </c>
      <c r="B200" s="1" t="str">
        <f>IF(COUNTA(Start!$B$10:$B$29)&lt;2,"",IF(ROW(A191)&gt;COMBIN(COUNTA(Start!$B$10:$B$29),2),"",INDEX(Start!$B$10:$B$29,COUNTA(Start!$B$10:$B$29)-ROUND((2*ROW(A191))^0.5,0))))</f>
        <v/>
      </c>
      <c r="D200" s="1" t="str">
        <f>IF(COUNTA(Start!$B$10:$B$29)&lt;2,"",IF(ROW(A191)&gt;COMBIN(COUNTA(Start!$B$10:$B$29),2),"",INDEX(Start!$B$10:$B$29,COUNTA(Start!$B$10:$B$29)+1-ROUND(((2*ROW(A191))^0.5-ROUND((2*ROW(A191))^0.5,)+0.5)/((2*ROW(A191))^0.5-(2*(ROW(A191)-1))^0.5),))))</f>
        <v/>
      </c>
    </row>
    <row r="201" spans="1:5" x14ac:dyDescent="0.2">
      <c r="D201" s="1" t="str">
        <f>IF(COUNTA(Start!$B$10:$B$29)&lt;2,"",IF(ROW(A192)&gt;COMBIN(COUNTA(Start!$B$10:$B$29),2),"",INDEX(Start!$B$10:$B$29,COUNTA(Start!$B$10:$B$29)+1-ROUND(((2*ROW(A192))^0.5-ROUND((2*ROW(A192))^0.5,)+0.5)/((2*ROW(A192))^0.5-(2*(ROW(A192)-1))^0.5),))))</f>
        <v/>
      </c>
    </row>
    <row r="202" spans="1:5" x14ac:dyDescent="0.2">
      <c r="D202" s="1" t="str">
        <f>IF(COUNTA(Start!$B$10:$B$29)&lt;2,"",IF(ROW(A193)&gt;COMBIN(COUNTA(Start!$B$10:$B$29),2),"",INDEX(Start!$B$10:$B$29,COUNTA(Start!$B$10:$B$29)+1-ROUND(((2*ROW(A193))^0.5-ROUND((2*ROW(A193))^0.5,)+0.5)/((2*ROW(A193))^0.5-(2*(ROW(A193)-1))^0.5),))))</f>
        <v/>
      </c>
    </row>
    <row r="203" spans="1:5" x14ac:dyDescent="0.2">
      <c r="D203" s="1" t="str">
        <f>IF(COUNTA(Start!$B$10:$B$29)&lt;2,"",IF(ROW(A194)&gt;COMBIN(COUNTA(Start!$B$10:$B$29),2),"",INDEX(Start!$B$10:$B$29,COUNTA(Start!$B$10:$B$29)+1-ROUND(((2*ROW(A194))^0.5-ROUND((2*ROW(A194))^0.5,)+0.5)/((2*ROW(A194))^0.5-(2*(ROW(A194)-1))^0.5),))))</f>
        <v/>
      </c>
    </row>
    <row r="204" spans="1:5" x14ac:dyDescent="0.2">
      <c r="D204" s="1" t="str">
        <f>IF(COUNTA(Start!$B$10:$B$29)&lt;2,"",IF(ROW(A195)&gt;COMBIN(COUNTA(Start!$B$10:$B$29),2),"",INDEX(Start!$B$10:$B$29,COUNTA(Start!$B$10:$B$29)+1-ROUND(((2*ROW(A195))^0.5-ROUND((2*ROW(A195))^0.5,)+0.5)/((2*ROW(A195))^0.5-(2*(ROW(A195)-1))^0.5),))))</f>
        <v/>
      </c>
    </row>
    <row r="205" spans="1:5" x14ac:dyDescent="0.2">
      <c r="D205" s="1" t="str">
        <f>IF(COUNTA(Start!$B$10:$B$29)&lt;2,"",IF(ROW(A196)&gt;COMBIN(COUNTA(Start!$B$10:$B$29),2),"",INDEX(Start!$B$10:$B$29,COUNTA(Start!$B$10:$B$29)+1-ROUND(((2*ROW(A196))^0.5-ROUND((2*ROW(A196))^0.5,)+0.5)/((2*ROW(A196))^0.5-(2*(ROW(A196)-1))^0.5),))))</f>
        <v/>
      </c>
    </row>
    <row r="206" spans="1:5" x14ac:dyDescent="0.2">
      <c r="D206" s="1" t="str">
        <f>IF(COUNTA(Start!$B$10:$B$29)&lt;2,"",IF(ROW(A197)&gt;COMBIN(COUNTA(Start!$B$10:$B$29),2),"",INDEX(Start!$B$10:$B$29,COUNTA(Start!$B$10:$B$29)+1-ROUND(((2*ROW(A197))^0.5-ROUND((2*ROW(A197))^0.5,)+0.5)/((2*ROW(A197))^0.5-(2*(ROW(A197)-1))^0.5),))))</f>
        <v/>
      </c>
    </row>
    <row r="207" spans="1:5" x14ac:dyDescent="0.2">
      <c r="D207" s="1" t="str">
        <f>IF(COUNTA(Start!$B$10:$B$29)&lt;2,"",IF(ROW(A198)&gt;COMBIN(COUNTA(Start!$B$10:$B$29),2),"",INDEX(Start!$B$10:$B$29,COUNTA(Start!$B$10:$B$29)+1-ROUND(((2*ROW(A198))^0.5-ROUND((2*ROW(A198))^0.5,)+0.5)/((2*ROW(A198))^0.5-(2*(ROW(A198)-1))^0.5),))))</f>
        <v/>
      </c>
    </row>
  </sheetData>
  <sheetProtection algorithmName="SHA-512" hashValue="lByZKvjGUX3WZI3azLIcCgJlnGbKy2BnDeQfUM9ZMma6fFoW2Vh8Lm8g5B92SxbTTqcvLa0Eyg6d+cAEBn8kHw==" saltValue="Kxs+Sr637m7Pl5WOFIoYKQ==" spinCount="100000" sheet="1" objects="1" scenarios="1" formatCells="0" formatColumns="0" formatRows="0" selectLockedCells="1"/>
  <conditionalFormatting sqref="AD9:AD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9:AH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ErrorMessage="1" sqref="C10:C199" xr:uid="{9AA84C7B-DCCB-234B-BED2-700CEA592B40}">
      <formula1>"is more important than, is equally important, is less important than"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1F2D-13CD-EC40-8811-DF9240873863}">
  <dimension ref="A1:H28"/>
  <sheetViews>
    <sheetView showGridLines="0" workbookViewId="0">
      <selection activeCell="C5" sqref="C5"/>
    </sheetView>
  </sheetViews>
  <sheetFormatPr baseColWidth="10" defaultColWidth="10.85546875" defaultRowHeight="14.25" x14ac:dyDescent="0.2"/>
  <cols>
    <col min="1" max="1" width="7" style="1" customWidth="1"/>
    <col min="2" max="2" width="57.7109375" style="1" customWidth="1"/>
    <col min="3" max="8" width="30.28515625" style="1" customWidth="1"/>
    <col min="9" max="16384" width="10.85546875" style="1"/>
  </cols>
  <sheetData>
    <row r="1" spans="1:8" ht="36" customHeight="1" x14ac:dyDescent="0.2">
      <c r="A1" s="9" t="s">
        <v>7</v>
      </c>
      <c r="B1" s="5"/>
      <c r="C1" s="5"/>
      <c r="D1" s="5"/>
      <c r="E1" s="5"/>
      <c r="F1" s="5"/>
      <c r="G1" s="5"/>
      <c r="H1" s="5"/>
    </row>
    <row r="3" spans="1:8" ht="27.95" customHeight="1" x14ac:dyDescent="0.2">
      <c r="A3" s="32"/>
      <c r="B3" s="32"/>
      <c r="C3" s="64" t="s">
        <v>63</v>
      </c>
      <c r="D3" s="65"/>
      <c r="E3" s="65"/>
      <c r="F3" s="65"/>
      <c r="G3" s="65"/>
      <c r="H3" s="66"/>
    </row>
    <row r="4" spans="1:8" ht="23.1" customHeight="1" x14ac:dyDescent="0.2">
      <c r="A4" s="10" t="s">
        <v>1</v>
      </c>
      <c r="B4" s="10" t="s">
        <v>3</v>
      </c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</row>
    <row r="5" spans="1:8" s="4" customFormat="1" ht="38.1" customHeight="1" x14ac:dyDescent="0.25">
      <c r="A5" s="3">
        <f>IF(B5="","",ROW(A1))</f>
        <v>1</v>
      </c>
      <c r="B5" s="31" t="str">
        <f>IF(OR(Start!$B10="",Start!$B$31="Please avoid empty intermediate lines!"),"",Start!$B10)</f>
        <v>Efforts in transportation</v>
      </c>
      <c r="C5" s="60" t="s">
        <v>45</v>
      </c>
      <c r="D5" s="61" t="s">
        <v>46</v>
      </c>
      <c r="E5" s="61" t="s">
        <v>47</v>
      </c>
      <c r="F5" s="61" t="s">
        <v>49</v>
      </c>
      <c r="G5" s="61" t="s">
        <v>48</v>
      </c>
      <c r="H5" s="61" t="s">
        <v>50</v>
      </c>
    </row>
    <row r="6" spans="1:8" s="4" customFormat="1" ht="38.1" customHeight="1" x14ac:dyDescent="0.25">
      <c r="A6" s="3">
        <f>IF(B6="","",ROW(A2))</f>
        <v>2</v>
      </c>
      <c r="B6" s="31" t="str">
        <f>IF(OR(Start!$B11="",Start!$B$31="Please avoid empty intermediate lines!"),"",Start!$B11)</f>
        <v>Floor space use</v>
      </c>
      <c r="C6" s="62" t="s">
        <v>51</v>
      </c>
      <c r="D6" s="61" t="s">
        <v>52</v>
      </c>
      <c r="E6" s="61" t="s">
        <v>53</v>
      </c>
      <c r="F6" s="61" t="s">
        <v>54</v>
      </c>
      <c r="G6" s="61" t="s">
        <v>55</v>
      </c>
      <c r="H6" s="61" t="s">
        <v>56</v>
      </c>
    </row>
    <row r="7" spans="1:8" s="4" customFormat="1" ht="38.1" customHeight="1" x14ac:dyDescent="0.25">
      <c r="A7" s="3">
        <f t="shared" ref="A7:A24" si="0">IF(B7="","",ROW(A4))</f>
        <v>4</v>
      </c>
      <c r="B7" s="31" t="str">
        <f>IF(OR(Start!$B12="",Start!$B$31="Please avoid empty intermediate lines!"),"",Start!$B12)</f>
        <v>Investment costs</v>
      </c>
      <c r="C7" s="61" t="s">
        <v>57</v>
      </c>
      <c r="D7" s="61" t="s">
        <v>58</v>
      </c>
      <c r="E7" s="61" t="s">
        <v>59</v>
      </c>
      <c r="F7" s="61" t="s">
        <v>60</v>
      </c>
      <c r="G7" s="61" t="s">
        <v>61</v>
      </c>
      <c r="H7" s="61" t="s">
        <v>62</v>
      </c>
    </row>
    <row r="8" spans="1:8" s="4" customFormat="1" ht="38.1" customHeight="1" x14ac:dyDescent="0.25">
      <c r="A8" s="3">
        <f t="shared" si="0"/>
        <v>5</v>
      </c>
      <c r="B8" s="31" t="str">
        <f>IF(OR(Start!$B13="",Start!$B$31="Please avoid empty intermediate lines!"),"",Start!$B13)</f>
        <v>Expansion potential</v>
      </c>
      <c r="C8" s="61" t="s">
        <v>39</v>
      </c>
      <c r="D8" s="61" t="s">
        <v>40</v>
      </c>
      <c r="E8" s="61" t="s">
        <v>41</v>
      </c>
      <c r="F8" s="61" t="s">
        <v>42</v>
      </c>
      <c r="G8" s="61" t="s">
        <v>43</v>
      </c>
      <c r="H8" s="61" t="s">
        <v>44</v>
      </c>
    </row>
    <row r="9" spans="1:8" s="4" customFormat="1" ht="38.1" customHeight="1" x14ac:dyDescent="0.25">
      <c r="A9" s="3" t="str">
        <f t="shared" si="0"/>
        <v/>
      </c>
      <c r="B9" s="31" t="str">
        <f>IF(OR(Start!$B14="",Start!$B$31="Please avoid empty intermediate lines!"),"",Start!$B14)</f>
        <v/>
      </c>
      <c r="C9" s="61"/>
      <c r="D9" s="61"/>
      <c r="E9" s="61"/>
      <c r="F9" s="61"/>
      <c r="G9" s="61"/>
      <c r="H9" s="61"/>
    </row>
    <row r="10" spans="1:8" s="4" customFormat="1" ht="38.1" customHeight="1" x14ac:dyDescent="0.25">
      <c r="A10" s="3" t="str">
        <f t="shared" si="0"/>
        <v/>
      </c>
      <c r="B10" s="31" t="str">
        <f>IF(OR(Start!$B15="",Start!$B$31="Please avoid empty intermediate lines!"),"",Start!$B15)</f>
        <v/>
      </c>
      <c r="C10" s="61"/>
      <c r="D10" s="61"/>
      <c r="E10" s="61"/>
      <c r="F10" s="61"/>
      <c r="G10" s="61"/>
      <c r="H10" s="61"/>
    </row>
    <row r="11" spans="1:8" s="4" customFormat="1" ht="38.1" customHeight="1" x14ac:dyDescent="0.25">
      <c r="A11" s="3" t="str">
        <f t="shared" si="0"/>
        <v/>
      </c>
      <c r="B11" s="31" t="str">
        <f>IF(OR(Start!$B16="",Start!$B$31="Please avoid empty intermediate lines!"),"",Start!$B16)</f>
        <v/>
      </c>
      <c r="C11" s="61"/>
      <c r="D11" s="61"/>
      <c r="E11" s="61"/>
      <c r="F11" s="61"/>
      <c r="G11" s="61"/>
      <c r="H11" s="61"/>
    </row>
    <row r="12" spans="1:8" s="4" customFormat="1" ht="38.1" customHeight="1" x14ac:dyDescent="0.25">
      <c r="A12" s="3" t="str">
        <f t="shared" si="0"/>
        <v/>
      </c>
      <c r="B12" s="31" t="str">
        <f>IF(OR(Start!$B17="",Start!$B$31="Please avoid empty intermediate lines!"),"",Start!$B17)</f>
        <v/>
      </c>
      <c r="C12" s="61"/>
      <c r="D12" s="61"/>
      <c r="E12" s="61"/>
      <c r="F12" s="61"/>
      <c r="G12" s="61"/>
      <c r="H12" s="61"/>
    </row>
    <row r="13" spans="1:8" s="4" customFormat="1" ht="38.1" customHeight="1" x14ac:dyDescent="0.25">
      <c r="A13" s="3" t="str">
        <f t="shared" si="0"/>
        <v/>
      </c>
      <c r="B13" s="31" t="str">
        <f>IF(OR(Start!$B18="",Start!$B$31="Please avoid empty intermediate lines!"),"",Start!$B18)</f>
        <v/>
      </c>
      <c r="C13" s="61"/>
      <c r="D13" s="61"/>
      <c r="E13" s="61"/>
      <c r="F13" s="61"/>
      <c r="G13" s="61"/>
      <c r="H13" s="61"/>
    </row>
    <row r="14" spans="1:8" s="4" customFormat="1" ht="38.1" customHeight="1" x14ac:dyDescent="0.25">
      <c r="A14" s="3" t="str">
        <f t="shared" si="0"/>
        <v/>
      </c>
      <c r="B14" s="31" t="str">
        <f>IF(OR(Start!$B19="",Start!$B$31="Please avoid empty intermediate lines!"),"",Start!$B19)</f>
        <v/>
      </c>
      <c r="C14" s="61"/>
      <c r="D14" s="61"/>
      <c r="E14" s="61"/>
      <c r="F14" s="61"/>
      <c r="G14" s="61"/>
      <c r="H14" s="61"/>
    </row>
    <row r="15" spans="1:8" s="4" customFormat="1" ht="38.1" customHeight="1" x14ac:dyDescent="0.25">
      <c r="A15" s="3" t="str">
        <f t="shared" si="0"/>
        <v/>
      </c>
      <c r="B15" s="31" t="str">
        <f>IF(OR(Start!$B20="",Start!$B$31="Please avoid empty intermediate lines!"),"",Start!$B20)</f>
        <v/>
      </c>
      <c r="C15" s="61"/>
      <c r="D15" s="61"/>
      <c r="E15" s="61"/>
      <c r="F15" s="61"/>
      <c r="G15" s="61"/>
      <c r="H15" s="61"/>
    </row>
    <row r="16" spans="1:8" s="4" customFormat="1" ht="38.1" customHeight="1" x14ac:dyDescent="0.25">
      <c r="A16" s="3" t="str">
        <f t="shared" si="0"/>
        <v/>
      </c>
      <c r="B16" s="31" t="str">
        <f>IF(OR(Start!$B21="",Start!$B$31="Please avoid empty intermediate lines!"),"",Start!$B21)</f>
        <v/>
      </c>
      <c r="C16" s="61"/>
      <c r="D16" s="61"/>
      <c r="E16" s="61"/>
      <c r="F16" s="61"/>
      <c r="G16" s="61"/>
      <c r="H16" s="61"/>
    </row>
    <row r="17" spans="1:8" s="4" customFormat="1" ht="38.1" customHeight="1" x14ac:dyDescent="0.25">
      <c r="A17" s="3" t="str">
        <f t="shared" si="0"/>
        <v/>
      </c>
      <c r="B17" s="31" t="str">
        <f>IF(OR(Start!$B22="",Start!$B$31="Please avoid empty intermediate lines!"),"",Start!$B22)</f>
        <v/>
      </c>
      <c r="C17" s="61"/>
      <c r="D17" s="61"/>
      <c r="E17" s="61"/>
      <c r="F17" s="61"/>
      <c r="G17" s="61"/>
      <c r="H17" s="61"/>
    </row>
    <row r="18" spans="1:8" s="4" customFormat="1" ht="38.1" customHeight="1" x14ac:dyDescent="0.25">
      <c r="A18" s="3" t="str">
        <f t="shared" si="0"/>
        <v/>
      </c>
      <c r="B18" s="31" t="str">
        <f>IF(OR(Start!$B23="",Start!$B$31="Please avoid empty intermediate lines!"),"",Start!$B23)</f>
        <v/>
      </c>
      <c r="C18" s="61"/>
      <c r="D18" s="61"/>
      <c r="E18" s="61"/>
      <c r="F18" s="61"/>
      <c r="G18" s="61"/>
      <c r="H18" s="61"/>
    </row>
    <row r="19" spans="1:8" s="4" customFormat="1" ht="38.1" customHeight="1" x14ac:dyDescent="0.25">
      <c r="A19" s="3" t="str">
        <f t="shared" si="0"/>
        <v/>
      </c>
      <c r="B19" s="31" t="str">
        <f>IF(OR(Start!$B24="",Start!$B$31="Please avoid empty intermediate lines!"),"",Start!$B24)</f>
        <v/>
      </c>
      <c r="C19" s="61"/>
      <c r="D19" s="61"/>
      <c r="E19" s="61"/>
      <c r="F19" s="61"/>
      <c r="G19" s="61"/>
      <c r="H19" s="61"/>
    </row>
    <row r="20" spans="1:8" s="4" customFormat="1" ht="38.1" customHeight="1" x14ac:dyDescent="0.25">
      <c r="A20" s="3" t="str">
        <f t="shared" si="0"/>
        <v/>
      </c>
      <c r="B20" s="31" t="str">
        <f>IF(OR(Start!$B25="",Start!$B$31="Please avoid empty intermediate lines!"),"",Start!$B25)</f>
        <v/>
      </c>
      <c r="C20" s="61"/>
      <c r="D20" s="61"/>
      <c r="E20" s="61"/>
      <c r="F20" s="61"/>
      <c r="G20" s="61"/>
      <c r="H20" s="61"/>
    </row>
    <row r="21" spans="1:8" s="4" customFormat="1" ht="38.1" customHeight="1" x14ac:dyDescent="0.25">
      <c r="A21" s="3" t="str">
        <f t="shared" si="0"/>
        <v/>
      </c>
      <c r="B21" s="31" t="str">
        <f>IF(OR(Start!$B26="",Start!$B$31="Please avoid empty intermediate lines!"),"",Start!$B26)</f>
        <v/>
      </c>
      <c r="C21" s="61"/>
      <c r="D21" s="61"/>
      <c r="E21" s="61"/>
      <c r="F21" s="61"/>
      <c r="G21" s="61"/>
      <c r="H21" s="61"/>
    </row>
    <row r="22" spans="1:8" s="4" customFormat="1" ht="38.1" customHeight="1" x14ac:dyDescent="0.25">
      <c r="A22" s="3" t="str">
        <f t="shared" si="0"/>
        <v/>
      </c>
      <c r="B22" s="31" t="str">
        <f>IF(OR(Start!$B27="",Start!$B$31="Please avoid empty intermediate lines!"),"",Start!$B27)</f>
        <v/>
      </c>
      <c r="C22" s="61"/>
      <c r="D22" s="61"/>
      <c r="E22" s="61"/>
      <c r="F22" s="61"/>
      <c r="G22" s="61"/>
      <c r="H22" s="61"/>
    </row>
    <row r="23" spans="1:8" s="4" customFormat="1" ht="38.1" customHeight="1" x14ac:dyDescent="0.25">
      <c r="A23" s="3" t="str">
        <f t="shared" si="0"/>
        <v/>
      </c>
      <c r="B23" s="31" t="str">
        <f>IF(OR(Start!$B28="",Start!$B$31="Please avoid empty intermediate lines!"),"",Start!$B28)</f>
        <v/>
      </c>
      <c r="C23" s="61"/>
      <c r="D23" s="61"/>
      <c r="E23" s="61"/>
      <c r="F23" s="61"/>
      <c r="G23" s="61"/>
      <c r="H23" s="61"/>
    </row>
    <row r="24" spans="1:8" s="4" customFormat="1" ht="38.1" customHeight="1" x14ac:dyDescent="0.25">
      <c r="A24" s="3" t="str">
        <f t="shared" si="0"/>
        <v/>
      </c>
      <c r="B24" s="31" t="str">
        <f>IF(OR(Start!$B29="",Start!$B$31="Please avoid empty intermediate lines!"),"",Start!$B29)</f>
        <v/>
      </c>
      <c r="C24" s="61"/>
      <c r="D24" s="61"/>
      <c r="E24" s="61"/>
      <c r="F24" s="61"/>
      <c r="G24" s="61"/>
      <c r="H24" s="61"/>
    </row>
    <row r="25" spans="1:8" ht="38.1" customHeight="1" x14ac:dyDescent="0.2"/>
    <row r="26" spans="1:8" ht="38.1" customHeight="1" x14ac:dyDescent="0.2"/>
    <row r="27" spans="1:8" ht="38.1" customHeight="1" x14ac:dyDescent="0.2"/>
    <row r="28" spans="1:8" ht="38.1" customHeight="1" x14ac:dyDescent="0.2"/>
  </sheetData>
  <sheetProtection algorithmName="SHA-512" hashValue="LP6haxEPhJRc204OK3pXDeRpbsXcUMBVgsQ9CHbI5jpc3zg0gM/uXsXu/zCU+tTQ+R2SfC8yF7p46epnLpXklw==" saltValue="RzQURfU4enqrU++8q4Spbw==" spinCount="100000" sheet="1" objects="1" scenarios="1" formatCells="0" formatColumns="0" formatRows="0" selectLockedCells="1"/>
  <mergeCells count="1">
    <mergeCell ref="C3:H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26D0-5408-DB41-8D91-0B271B2CEDEB}">
  <dimension ref="A1:BL28"/>
  <sheetViews>
    <sheetView showGridLines="0" tabSelected="1" workbookViewId="0">
      <pane xSplit="3" topLeftCell="D1" activePane="topRight" state="frozen"/>
      <selection pane="topRight" activeCell="D5" sqref="D5"/>
    </sheetView>
  </sheetViews>
  <sheetFormatPr baseColWidth="10" defaultColWidth="10.85546875" defaultRowHeight="14.25" x14ac:dyDescent="0.2"/>
  <cols>
    <col min="1" max="1" width="7.85546875" style="1" customWidth="1"/>
    <col min="2" max="2" width="46.140625" style="1" customWidth="1"/>
    <col min="3" max="3" width="29.85546875" style="1" customWidth="1"/>
    <col min="4" max="78" width="18.85546875" style="1" customWidth="1"/>
    <col min="79" max="16384" width="10.85546875" style="1"/>
  </cols>
  <sheetData>
    <row r="1" spans="1:63" ht="36" customHeight="1" x14ac:dyDescent="0.2">
      <c r="A1" s="9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3" spans="1:63" ht="36" customHeight="1" x14ac:dyDescent="0.2">
      <c r="A3" s="32"/>
      <c r="B3" s="32"/>
      <c r="C3" s="63" t="s">
        <v>29</v>
      </c>
      <c r="D3" s="10" t="str">
        <f>CONCATENATE("Variant ",(COLUMN(D1)-1)/3)</f>
        <v>Variant 1</v>
      </c>
      <c r="E3" s="67" t="str" cm="1">
        <f t="array" aca="1" ref="E3" ca="1">IF(INDIRECT(ADDRESS((COLUMN(D1)-1)/3+9,6,,,"Start"))=0,"empty",INDIRECT(ADDRESS((COLUMN(D1)-1)/3+9,6,,,"Start")))</f>
        <v>Assembly line - I-Line</v>
      </c>
      <c r="F3" s="68"/>
      <c r="G3" s="10" t="str">
        <f>CONCATENATE("Variant ",(COLUMN(G1)-1)/3)</f>
        <v>Variant 2</v>
      </c>
      <c r="H3" s="67" t="str" cm="1">
        <f t="array" aca="1" ref="H3" ca="1">IF(INDIRECT(ADDRESS((COLUMN(G1)-1)/3+9,6,,,"Start"))=0,"empty",INDIRECT(ADDRESS((COLUMN(G1)-1)/3+9,6,,,"Start")))</f>
        <v>Assembly line - U-Line</v>
      </c>
      <c r="I3" s="68"/>
      <c r="J3" s="10" t="str">
        <f>CONCATENATE("Variant ",(COLUMN(J1)-1)/3)</f>
        <v>Variant 3</v>
      </c>
      <c r="K3" s="67" t="str" cm="1">
        <f t="array" aca="1" ref="K3" ca="1">IF(INDIRECT(ADDRESS((COLUMN(J1)-1)/3+9,6,,,"Start"))=0,"empty",INDIRECT(ADDRESS((COLUMN(J1)-1)/3+9,6,,,"Start")))</f>
        <v>empty</v>
      </c>
      <c r="L3" s="68"/>
      <c r="M3" s="10" t="str">
        <f>CONCATENATE("Variant ",(COLUMN(M1)-1)/3)</f>
        <v>Variant 4</v>
      </c>
      <c r="N3" s="67" t="str" cm="1">
        <f t="array" aca="1" ref="N3" ca="1">IF(INDIRECT(ADDRESS((COLUMN(M1)-1)/3+9,6,,,"Start"))=0,"empty",INDIRECT(ADDRESS((COLUMN(M1)-1)/3+9,6,,,"Start")))</f>
        <v>empty</v>
      </c>
      <c r="O3" s="68"/>
      <c r="P3" s="10" t="str">
        <f>CONCATENATE("Variant ",(COLUMN(P1)-1)/3)</f>
        <v>Variant 5</v>
      </c>
      <c r="Q3" s="67" t="str" cm="1">
        <f t="array" aca="1" ref="Q3" ca="1">IF(INDIRECT(ADDRESS((COLUMN(P1)-1)/3+9,6,,,"Start"))=0,"empty",INDIRECT(ADDRESS((COLUMN(P1)-1)/3+9,6,,,"Start")))</f>
        <v>empty</v>
      </c>
      <c r="R3" s="68"/>
      <c r="S3" s="10" t="str">
        <f>CONCATENATE("Variant ",(COLUMN(S1)-1)/3)</f>
        <v>Variant 6</v>
      </c>
      <c r="T3" s="67" t="str" cm="1">
        <f t="array" aca="1" ref="T3" ca="1">IF(INDIRECT(ADDRESS((COLUMN(S1)-1)/3+9,6,,,"Start"))=0,"empty",INDIRECT(ADDRESS((COLUMN(S1)-1)/3+9,6,,,"Start")))</f>
        <v>empty</v>
      </c>
      <c r="U3" s="68"/>
      <c r="V3" s="10" t="str">
        <f>CONCATENATE("Variant ",(COLUMN(V1)-1)/3)</f>
        <v>Variant 7</v>
      </c>
      <c r="W3" s="67" t="str" cm="1">
        <f t="array" aca="1" ref="W3" ca="1">IF(INDIRECT(ADDRESS((COLUMN(V1)-1)/3+9,6,,,"Start"))=0,"empty",INDIRECT(ADDRESS((COLUMN(V1)-1)/3+9,6,,,"Start")))</f>
        <v>empty</v>
      </c>
      <c r="X3" s="68"/>
      <c r="Y3" s="10" t="str">
        <f>CONCATENATE("Variant ",(COLUMN(Y1)-1)/3)</f>
        <v>Variant 8</v>
      </c>
      <c r="Z3" s="67" t="str" cm="1">
        <f t="array" aca="1" ref="Z3" ca="1">IF(INDIRECT(ADDRESS((COLUMN(Y1)-1)/3+9,6,,,"Start"))=0,"empty",INDIRECT(ADDRESS((COLUMN(Y1)-1)/3+9,6,,,"Start")))</f>
        <v>empty</v>
      </c>
      <c r="AA3" s="68"/>
      <c r="AB3" s="10" t="str">
        <f>CONCATENATE("Variant ",(COLUMN(AB1)-1)/3)</f>
        <v>Variant 9</v>
      </c>
      <c r="AC3" s="67" t="str" cm="1">
        <f t="array" aca="1" ref="AC3" ca="1">IF(INDIRECT(ADDRESS((COLUMN(AB1)-1)/3+9,6,,,"Start"))=0,"empty",INDIRECT(ADDRESS((COLUMN(AB1)-1)/3+9,6,,,"Start")))</f>
        <v>empty</v>
      </c>
      <c r="AD3" s="68"/>
      <c r="AE3" s="10" t="str">
        <f>CONCATENATE("Variant ",(COLUMN(AE1)-1)/3)</f>
        <v>Variant 10</v>
      </c>
      <c r="AF3" s="67" t="str" cm="1">
        <f t="array" aca="1" ref="AF3" ca="1">IF(INDIRECT(ADDRESS((COLUMN(AE1)-1)/3+9,6,,,"Start"))=0,"empty",INDIRECT(ADDRESS((COLUMN(AE1)-1)/3+9,6,,,"Start")))</f>
        <v>empty</v>
      </c>
      <c r="AG3" s="68"/>
      <c r="AH3" s="10" t="str">
        <f>CONCATENATE("Variant ",(COLUMN(AH1)-1)/3)</f>
        <v>Variant 11</v>
      </c>
      <c r="AI3" s="67" t="str" cm="1">
        <f t="array" aca="1" ref="AI3" ca="1">IF(INDIRECT(ADDRESS((COLUMN(AH1)-1)/3+9,6,,,"Start"))=0,"empty",INDIRECT(ADDRESS((COLUMN(AH1)-1)/3+9,6,,,"Start")))</f>
        <v>empty</v>
      </c>
      <c r="AJ3" s="68"/>
      <c r="AK3" s="10" t="str">
        <f>CONCATENATE("Variant ",(COLUMN(AK1)-1)/3)</f>
        <v>Variant 12</v>
      </c>
      <c r="AL3" s="67" t="str" cm="1">
        <f t="array" aca="1" ref="AL3" ca="1">IF(INDIRECT(ADDRESS((COLUMN(AK1)-1)/3+9,6,,,"Start"))=0,"empty",INDIRECT(ADDRESS((COLUMN(AK1)-1)/3+9,6,,,"Start")))</f>
        <v>empty</v>
      </c>
      <c r="AM3" s="68"/>
      <c r="AN3" s="10" t="str">
        <f>CONCATENATE("Variant ",(COLUMN(AN1)-1)/3)</f>
        <v>Variant 13</v>
      </c>
      <c r="AO3" s="67" t="str" cm="1">
        <f t="array" aca="1" ref="AO3" ca="1">IF(INDIRECT(ADDRESS((COLUMN(AN1)-1)/3+9,6,,,"Start"))=0,"empty",INDIRECT(ADDRESS((COLUMN(AN1)-1)/3+9,6,,,"Start")))</f>
        <v>empty</v>
      </c>
      <c r="AP3" s="68"/>
      <c r="AQ3" s="10" t="str">
        <f>CONCATENATE("Variant ",(COLUMN(AQ1)-1)/3)</f>
        <v>Variant 14</v>
      </c>
      <c r="AR3" s="67" t="str" cm="1">
        <f t="array" aca="1" ref="AR3" ca="1">IF(INDIRECT(ADDRESS((COLUMN(AQ1)-1)/3+9,6,,,"Start"))=0,"empty",INDIRECT(ADDRESS((COLUMN(AQ1)-1)/3+9,6,,,"Start")))</f>
        <v>empty</v>
      </c>
      <c r="AS3" s="68"/>
      <c r="AT3" s="10" t="str">
        <f>CONCATENATE("Variant ",(COLUMN(AT1)-1)/3)</f>
        <v>Variant 15</v>
      </c>
      <c r="AU3" s="67" t="str" cm="1">
        <f t="array" aca="1" ref="AU3" ca="1">IF(INDIRECT(ADDRESS((COLUMN(AT1)-1)/3+9,6,,,"Start"))=0,"empty",INDIRECT(ADDRESS((COLUMN(AT1)-1)/3+9,6,,,"Start")))</f>
        <v>empty</v>
      </c>
      <c r="AV3" s="68"/>
      <c r="AW3" s="10" t="str">
        <f>CONCATENATE("Variant ",(COLUMN(AW1)-1)/3)</f>
        <v>Variant 16</v>
      </c>
      <c r="AX3" s="67" t="str" cm="1">
        <f t="array" aca="1" ref="AX3" ca="1">IF(INDIRECT(ADDRESS((COLUMN(AW1)-1)/3+9,6,,,"Start"))=0,"empty",INDIRECT(ADDRESS((COLUMN(AW1)-1)/3+9,6,,,"Start")))</f>
        <v>empty</v>
      </c>
      <c r="AY3" s="68"/>
      <c r="AZ3" s="10" t="str">
        <f>CONCATENATE("Variant ",(COLUMN(AZ1)-1)/3)</f>
        <v>Variant 17</v>
      </c>
      <c r="BA3" s="67" t="str" cm="1">
        <f t="array" aca="1" ref="BA3" ca="1">IF(INDIRECT(ADDRESS((COLUMN(AZ1)-1)/3+9,6,,,"Start"))=0,"empty",INDIRECT(ADDRESS((COLUMN(AZ1)-1)/3+9,6,,,"Start")))</f>
        <v>empty</v>
      </c>
      <c r="BB3" s="68"/>
      <c r="BC3" s="10" t="str">
        <f>CONCATENATE("Variant ",(COLUMN(BC1)-1)/3)</f>
        <v>Variant 18</v>
      </c>
      <c r="BD3" s="67" t="str" cm="1">
        <f t="array" aca="1" ref="BD3" ca="1">IF(INDIRECT(ADDRESS((COLUMN(BC1)-1)/3+9,6,,,"Start"))=0,"empty",INDIRECT(ADDRESS((COLUMN(BC1)-1)/3+9,6,,,"Start")))</f>
        <v>empty</v>
      </c>
      <c r="BE3" s="68"/>
      <c r="BF3" s="10" t="str">
        <f>CONCATENATE("Variant ",(COLUMN(BF1)-1)/3)</f>
        <v>Variant 19</v>
      </c>
      <c r="BG3" s="67" t="str" cm="1">
        <f t="array" aca="1" ref="BG3" ca="1">IF(INDIRECT(ADDRESS((COLUMN(BF1)-1)/3+9,6,,,"Start"))=0,"empty",INDIRECT(ADDRESS((COLUMN(BF1)-1)/3+9,6,,,"Start")))</f>
        <v>empty</v>
      </c>
      <c r="BH3" s="68"/>
      <c r="BI3" s="10" t="str">
        <f>CONCATENATE("Variant ",(COLUMN(BI1)-1)/3)</f>
        <v>Variant 20</v>
      </c>
      <c r="BJ3" s="67" t="str" cm="1">
        <f t="array" aca="1" ref="BJ3" ca="1">IF(INDIRECT(ADDRESS((COLUMN(BI1)-1)/3+9,6,,,"Start"))=0,"empty",INDIRECT(ADDRESS((COLUMN(BI1)-1)/3+9,6,,,"Start")))</f>
        <v>empty</v>
      </c>
      <c r="BK3" s="68"/>
    </row>
    <row r="4" spans="1:63" ht="36.950000000000003" customHeight="1" x14ac:dyDescent="0.2">
      <c r="A4" s="10" t="s">
        <v>1</v>
      </c>
      <c r="B4" s="10" t="s">
        <v>3</v>
      </c>
      <c r="C4" s="10" t="s">
        <v>68</v>
      </c>
      <c r="D4" s="10" t="s">
        <v>64</v>
      </c>
      <c r="E4" s="10" t="s">
        <v>65</v>
      </c>
      <c r="F4" s="10" t="s">
        <v>66</v>
      </c>
      <c r="G4" s="10" t="s">
        <v>64</v>
      </c>
      <c r="H4" s="10" t="s">
        <v>65</v>
      </c>
      <c r="I4" s="10" t="s">
        <v>66</v>
      </c>
      <c r="J4" s="10" t="s">
        <v>64</v>
      </c>
      <c r="K4" s="10" t="s">
        <v>65</v>
      </c>
      <c r="L4" s="10" t="s">
        <v>66</v>
      </c>
      <c r="M4" s="10" t="s">
        <v>64</v>
      </c>
      <c r="N4" s="10" t="s">
        <v>65</v>
      </c>
      <c r="O4" s="10" t="s">
        <v>66</v>
      </c>
      <c r="P4" s="10" t="s">
        <v>64</v>
      </c>
      <c r="Q4" s="10" t="s">
        <v>65</v>
      </c>
      <c r="R4" s="10" t="s">
        <v>66</v>
      </c>
      <c r="S4" s="10" t="s">
        <v>64</v>
      </c>
      <c r="T4" s="10" t="s">
        <v>65</v>
      </c>
      <c r="U4" s="10" t="s">
        <v>66</v>
      </c>
      <c r="V4" s="10" t="s">
        <v>64</v>
      </c>
      <c r="W4" s="10" t="s">
        <v>65</v>
      </c>
      <c r="X4" s="10" t="s">
        <v>66</v>
      </c>
      <c r="Y4" s="10" t="s">
        <v>64</v>
      </c>
      <c r="Z4" s="10" t="s">
        <v>65</v>
      </c>
      <c r="AA4" s="10" t="s">
        <v>66</v>
      </c>
      <c r="AB4" s="10" t="s">
        <v>64</v>
      </c>
      <c r="AC4" s="10" t="s">
        <v>65</v>
      </c>
      <c r="AD4" s="10" t="s">
        <v>66</v>
      </c>
      <c r="AE4" s="10" t="s">
        <v>64</v>
      </c>
      <c r="AF4" s="10" t="s">
        <v>65</v>
      </c>
      <c r="AG4" s="10" t="s">
        <v>66</v>
      </c>
      <c r="AH4" s="10" t="s">
        <v>64</v>
      </c>
      <c r="AI4" s="10" t="s">
        <v>65</v>
      </c>
      <c r="AJ4" s="10" t="s">
        <v>66</v>
      </c>
      <c r="AK4" s="10" t="s">
        <v>64</v>
      </c>
      <c r="AL4" s="10" t="s">
        <v>65</v>
      </c>
      <c r="AM4" s="10" t="s">
        <v>66</v>
      </c>
      <c r="AN4" s="10" t="s">
        <v>64</v>
      </c>
      <c r="AO4" s="10" t="s">
        <v>65</v>
      </c>
      <c r="AP4" s="10" t="s">
        <v>66</v>
      </c>
      <c r="AQ4" s="10" t="s">
        <v>64</v>
      </c>
      <c r="AR4" s="10" t="s">
        <v>65</v>
      </c>
      <c r="AS4" s="10" t="s">
        <v>66</v>
      </c>
      <c r="AT4" s="10" t="s">
        <v>64</v>
      </c>
      <c r="AU4" s="10" t="s">
        <v>65</v>
      </c>
      <c r="AV4" s="10" t="s">
        <v>66</v>
      </c>
      <c r="AW4" s="10" t="s">
        <v>64</v>
      </c>
      <c r="AX4" s="10" t="s">
        <v>65</v>
      </c>
      <c r="AY4" s="10" t="s">
        <v>66</v>
      </c>
      <c r="AZ4" s="10" t="s">
        <v>64</v>
      </c>
      <c r="BA4" s="10" t="s">
        <v>65</v>
      </c>
      <c r="BB4" s="10" t="s">
        <v>66</v>
      </c>
      <c r="BC4" s="10" t="s">
        <v>64</v>
      </c>
      <c r="BD4" s="10" t="s">
        <v>65</v>
      </c>
      <c r="BE4" s="10" t="s">
        <v>66</v>
      </c>
      <c r="BF4" s="10" t="s">
        <v>64</v>
      </c>
      <c r="BG4" s="10" t="s">
        <v>65</v>
      </c>
      <c r="BH4" s="10" t="s">
        <v>66</v>
      </c>
      <c r="BI4" s="10" t="s">
        <v>64</v>
      </c>
      <c r="BJ4" s="10" t="s">
        <v>65</v>
      </c>
      <c r="BK4" s="10" t="s">
        <v>66</v>
      </c>
    </row>
    <row r="5" spans="1:63" x14ac:dyDescent="0.2">
      <c r="A5" s="3">
        <f>IF(B5="","",ROW(A1))</f>
        <v>1</v>
      </c>
      <c r="B5" s="31" t="str">
        <f>IF(OR(Start!$B10="",Start!$B$31="Please avoid empty intermediate lines!"),"",Start!$B10)</f>
        <v>Efforts in transportation</v>
      </c>
      <c r="C5" s="34" cm="1">
        <f t="array" aca="1" ref="C5" ca="1">IF($C$3="Pairwise",INDIRECT(ADDRESS(ROW(A1)+8,COLUMN($AD$1),,,"Evaluation criteria")),INDIRECT(ADDRESS(ROW(A1)+8,COLUMN($AH$1),,,"Evaluation criteria")))</f>
        <v>41.666666666666671</v>
      </c>
      <c r="D5" s="61" t="s">
        <v>71</v>
      </c>
      <c r="E5" s="61">
        <v>2</v>
      </c>
      <c r="F5" s="35">
        <f ca="1">IF($C5="","",E5*$C5)</f>
        <v>83.333333333333343</v>
      </c>
      <c r="G5" s="61" t="s">
        <v>74</v>
      </c>
      <c r="H5" s="61">
        <v>4</v>
      </c>
      <c r="I5" s="35">
        <f ca="1">IF($C5="","",H5*$C5)</f>
        <v>166.66666666666669</v>
      </c>
      <c r="J5" s="61"/>
      <c r="K5" s="61"/>
      <c r="L5" s="35">
        <f ca="1">IF($C5="","",K5*$C5)</f>
        <v>0</v>
      </c>
      <c r="M5" s="61"/>
      <c r="N5" s="61"/>
      <c r="O5" s="35">
        <f ca="1">IF($C5="","",N5*$C5)</f>
        <v>0</v>
      </c>
      <c r="P5" s="61"/>
      <c r="Q5" s="61"/>
      <c r="R5" s="35">
        <f ca="1">IF($C5="","",Q5*$C5)</f>
        <v>0</v>
      </c>
      <c r="S5" s="61"/>
      <c r="T5" s="61"/>
      <c r="U5" s="35">
        <f ca="1">IF($C5="","",T5*$C5)</f>
        <v>0</v>
      </c>
      <c r="V5" s="61"/>
      <c r="W5" s="61"/>
      <c r="X5" s="35">
        <f ca="1">IF($C5="","",W5*$C5)</f>
        <v>0</v>
      </c>
      <c r="Y5" s="61"/>
      <c r="Z5" s="61"/>
      <c r="AA5" s="35">
        <f ca="1">IF($C5="","",Z5*$C5)</f>
        <v>0</v>
      </c>
      <c r="AB5" s="61"/>
      <c r="AC5" s="61"/>
      <c r="AD5" s="35">
        <f ca="1">IF($C5="","",AC5*$C5)</f>
        <v>0</v>
      </c>
      <c r="AE5" s="61"/>
      <c r="AF5" s="61"/>
      <c r="AG5" s="35">
        <f ca="1">IF($C5="","",AF5*$C5)</f>
        <v>0</v>
      </c>
      <c r="AH5" s="61"/>
      <c r="AI5" s="61"/>
      <c r="AJ5" s="35">
        <f ca="1">IF($C5="","",AI5*$C5)</f>
        <v>0</v>
      </c>
      <c r="AK5" s="61"/>
      <c r="AL5" s="61"/>
      <c r="AM5" s="35">
        <f ca="1">IF($C5="","",AL5*$C5)</f>
        <v>0</v>
      </c>
      <c r="AN5" s="61"/>
      <c r="AO5" s="61"/>
      <c r="AP5" s="35">
        <f ca="1">IF($C5="","",AO5*$C5)</f>
        <v>0</v>
      </c>
      <c r="AQ5" s="61"/>
      <c r="AR5" s="61"/>
      <c r="AS5" s="35">
        <f ca="1">IF($C5="","",AR5*$C5)</f>
        <v>0</v>
      </c>
      <c r="AT5" s="61"/>
      <c r="AU5" s="61"/>
      <c r="AV5" s="35">
        <f ca="1">IF($C5="","",AU5*$C5)</f>
        <v>0</v>
      </c>
      <c r="AW5" s="61"/>
      <c r="AX5" s="61"/>
      <c r="AY5" s="35">
        <f ca="1">IF($C5="","",AX5*$C5)</f>
        <v>0</v>
      </c>
      <c r="AZ5" s="61"/>
      <c r="BA5" s="61"/>
      <c r="BB5" s="35">
        <f ca="1">IF($C5="","",BA5*$C5)</f>
        <v>0</v>
      </c>
      <c r="BC5" s="61"/>
      <c r="BD5" s="61"/>
      <c r="BE5" s="35">
        <f ca="1">IF($C5="","",BD5*$C5)</f>
        <v>0</v>
      </c>
      <c r="BF5" s="61"/>
      <c r="BG5" s="61"/>
      <c r="BH5" s="35">
        <f ca="1">IF($C5="","",BG5*$C5)</f>
        <v>0</v>
      </c>
      <c r="BI5" s="61"/>
      <c r="BJ5" s="61"/>
      <c r="BK5" s="35">
        <f ca="1">IF($C5="","",BJ5*$C5)</f>
        <v>0</v>
      </c>
    </row>
    <row r="6" spans="1:63" x14ac:dyDescent="0.2">
      <c r="A6" s="3">
        <f>IF(B6="","",ROW(A2))</f>
        <v>2</v>
      </c>
      <c r="B6" s="31" t="str">
        <f>IF(OR(Start!$B11="",Start!$B$31="Please avoid empty intermediate lines!"),"",Start!$B11)</f>
        <v>Floor space use</v>
      </c>
      <c r="C6" s="34" cm="1">
        <f t="array" aca="1" ref="C6" ca="1">IF($C$3="Pairwise",INDIRECT(ADDRESS(ROW(A2)+8,COLUMN($AD$1),,,"Evaluation criteria")),INDIRECT(ADDRESS(ROW(A2)+8,COLUMN($AH$1),,,"Evaluation criteria")))</f>
        <v>16.666666666666664</v>
      </c>
      <c r="D6" s="61" t="s">
        <v>72</v>
      </c>
      <c r="E6" s="61">
        <v>1</v>
      </c>
      <c r="F6" s="35">
        <f t="shared" ref="F6:F24" ca="1" si="0">IF($C6="","",E6*$C6)</f>
        <v>16.666666666666664</v>
      </c>
      <c r="G6" s="61" t="s">
        <v>75</v>
      </c>
      <c r="H6" s="61">
        <v>3</v>
      </c>
      <c r="I6" s="35">
        <f t="shared" ref="I6:I24" ca="1" si="1">IF($C6="","",H6*$C6)</f>
        <v>49.999999999999993</v>
      </c>
      <c r="J6" s="61"/>
      <c r="K6" s="61"/>
      <c r="L6" s="35">
        <f t="shared" ref="L6:L24" ca="1" si="2">IF($C6="","",K6*$C6)</f>
        <v>0</v>
      </c>
      <c r="M6" s="61"/>
      <c r="N6" s="61"/>
      <c r="O6" s="35">
        <f t="shared" ref="O6:O24" ca="1" si="3">IF($C6="","",N6*$C6)</f>
        <v>0</v>
      </c>
      <c r="P6" s="61"/>
      <c r="Q6" s="61"/>
      <c r="R6" s="35">
        <f t="shared" ref="R6:R24" ca="1" si="4">IF($C6="","",Q6*$C6)</f>
        <v>0</v>
      </c>
      <c r="S6" s="61"/>
      <c r="T6" s="61"/>
      <c r="U6" s="35">
        <f t="shared" ref="U6:U24" ca="1" si="5">IF($C6="","",T6*$C6)</f>
        <v>0</v>
      </c>
      <c r="V6" s="61"/>
      <c r="W6" s="61"/>
      <c r="X6" s="35">
        <f t="shared" ref="X6:X24" ca="1" si="6">IF($C6="","",W6*$C6)</f>
        <v>0</v>
      </c>
      <c r="Y6" s="61"/>
      <c r="Z6" s="61"/>
      <c r="AA6" s="35">
        <f t="shared" ref="AA6:AA24" ca="1" si="7">IF($C6="","",Z6*$C6)</f>
        <v>0</v>
      </c>
      <c r="AB6" s="61"/>
      <c r="AC6" s="61"/>
      <c r="AD6" s="35">
        <f t="shared" ref="AD6:AD24" ca="1" si="8">IF($C6="","",AC6*$C6)</f>
        <v>0</v>
      </c>
      <c r="AE6" s="61"/>
      <c r="AF6" s="61"/>
      <c r="AG6" s="35">
        <f t="shared" ref="AG6:AG24" ca="1" si="9">IF($C6="","",AF6*$C6)</f>
        <v>0</v>
      </c>
      <c r="AH6" s="61"/>
      <c r="AI6" s="61"/>
      <c r="AJ6" s="35">
        <f t="shared" ref="AJ6:AJ24" ca="1" si="10">IF($C6="","",AI6*$C6)</f>
        <v>0</v>
      </c>
      <c r="AK6" s="61"/>
      <c r="AL6" s="61"/>
      <c r="AM6" s="35">
        <f t="shared" ref="AM6:AM24" ca="1" si="11">IF($C6="","",AL6*$C6)</f>
        <v>0</v>
      </c>
      <c r="AN6" s="61"/>
      <c r="AO6" s="61"/>
      <c r="AP6" s="35">
        <f t="shared" ref="AP6:AP24" ca="1" si="12">IF($C6="","",AO6*$C6)</f>
        <v>0</v>
      </c>
      <c r="AQ6" s="61"/>
      <c r="AR6" s="61"/>
      <c r="AS6" s="35">
        <f t="shared" ref="AS6:AS24" ca="1" si="13">IF($C6="","",AR6*$C6)</f>
        <v>0</v>
      </c>
      <c r="AT6" s="61"/>
      <c r="AU6" s="61"/>
      <c r="AV6" s="35">
        <f t="shared" ref="AV6:AV24" ca="1" si="14">IF($C6="","",AU6*$C6)</f>
        <v>0</v>
      </c>
      <c r="AW6" s="61"/>
      <c r="AX6" s="61"/>
      <c r="AY6" s="35">
        <f t="shared" ref="AY6:AY24" ca="1" si="15">IF($C6="","",AX6*$C6)</f>
        <v>0</v>
      </c>
      <c r="AZ6" s="61"/>
      <c r="BA6" s="61"/>
      <c r="BB6" s="35">
        <f t="shared" ref="BB6:BB24" ca="1" si="16">IF($C6="","",BA6*$C6)</f>
        <v>0</v>
      </c>
      <c r="BC6" s="61"/>
      <c r="BD6" s="61"/>
      <c r="BE6" s="35">
        <f t="shared" ref="BE6:BE24" ca="1" si="17">IF($C6="","",BD6*$C6)</f>
        <v>0</v>
      </c>
      <c r="BF6" s="61"/>
      <c r="BG6" s="61"/>
      <c r="BH6" s="35">
        <f t="shared" ref="BH6:BH24" ca="1" si="18">IF($C6="","",BG6*$C6)</f>
        <v>0</v>
      </c>
      <c r="BI6" s="61"/>
      <c r="BJ6" s="61"/>
      <c r="BK6" s="35">
        <f t="shared" ref="BK6:BK24" ca="1" si="19">IF($C6="","",BJ6*$C6)</f>
        <v>0</v>
      </c>
    </row>
    <row r="7" spans="1:63" x14ac:dyDescent="0.2">
      <c r="A7" s="3">
        <f t="shared" ref="A7:A24" si="20">IF(B7="","",ROW(A3))</f>
        <v>3</v>
      </c>
      <c r="B7" s="31" t="str">
        <f>IF(OR(Start!$B12="",Start!$B$31="Please avoid empty intermediate lines!"),"",Start!$B12)</f>
        <v>Investment costs</v>
      </c>
      <c r="C7" s="34" cm="1">
        <f t="array" aca="1" ref="C7" ca="1">IF($C$3="Pairwise",INDIRECT(ADDRESS(ROW(A3)+8,COLUMN($AD$1),,,"Evaluation criteria")),INDIRECT(ADDRESS(ROW(A3)+8,COLUMN($AH$1),,,"Evaluation criteria")))</f>
        <v>33.333333333333329</v>
      </c>
      <c r="D7" s="61" t="s">
        <v>73</v>
      </c>
      <c r="E7" s="61">
        <v>5</v>
      </c>
      <c r="F7" s="35">
        <f t="shared" ca="1" si="0"/>
        <v>166.66666666666663</v>
      </c>
      <c r="G7" s="61" t="s">
        <v>76</v>
      </c>
      <c r="H7" s="61">
        <v>2</v>
      </c>
      <c r="I7" s="35">
        <f t="shared" ca="1" si="1"/>
        <v>66.666666666666657</v>
      </c>
      <c r="J7" s="61"/>
      <c r="K7" s="61"/>
      <c r="L7" s="35">
        <f t="shared" ca="1" si="2"/>
        <v>0</v>
      </c>
      <c r="M7" s="61"/>
      <c r="N7" s="61"/>
      <c r="O7" s="35">
        <f t="shared" ca="1" si="3"/>
        <v>0</v>
      </c>
      <c r="P7" s="61"/>
      <c r="Q7" s="61"/>
      <c r="R7" s="35">
        <f t="shared" ca="1" si="4"/>
        <v>0</v>
      </c>
      <c r="S7" s="61"/>
      <c r="T7" s="61"/>
      <c r="U7" s="35">
        <f t="shared" ca="1" si="5"/>
        <v>0</v>
      </c>
      <c r="V7" s="61"/>
      <c r="W7" s="61"/>
      <c r="X7" s="35">
        <f t="shared" ca="1" si="6"/>
        <v>0</v>
      </c>
      <c r="Y7" s="61"/>
      <c r="Z7" s="61"/>
      <c r="AA7" s="35">
        <f t="shared" ca="1" si="7"/>
        <v>0</v>
      </c>
      <c r="AB7" s="61"/>
      <c r="AC7" s="61"/>
      <c r="AD7" s="35">
        <f t="shared" ca="1" si="8"/>
        <v>0</v>
      </c>
      <c r="AE7" s="61"/>
      <c r="AF7" s="61"/>
      <c r="AG7" s="35">
        <f t="shared" ca="1" si="9"/>
        <v>0</v>
      </c>
      <c r="AH7" s="61"/>
      <c r="AI7" s="61"/>
      <c r="AJ7" s="35">
        <f t="shared" ca="1" si="10"/>
        <v>0</v>
      </c>
      <c r="AK7" s="61"/>
      <c r="AL7" s="61"/>
      <c r="AM7" s="35">
        <f t="shared" ca="1" si="11"/>
        <v>0</v>
      </c>
      <c r="AN7" s="61"/>
      <c r="AO7" s="61"/>
      <c r="AP7" s="35">
        <f t="shared" ca="1" si="12"/>
        <v>0</v>
      </c>
      <c r="AQ7" s="61"/>
      <c r="AR7" s="61"/>
      <c r="AS7" s="35">
        <f t="shared" ca="1" si="13"/>
        <v>0</v>
      </c>
      <c r="AT7" s="61"/>
      <c r="AU7" s="61"/>
      <c r="AV7" s="35">
        <f t="shared" ca="1" si="14"/>
        <v>0</v>
      </c>
      <c r="AW7" s="61"/>
      <c r="AX7" s="61"/>
      <c r="AY7" s="35">
        <f t="shared" ca="1" si="15"/>
        <v>0</v>
      </c>
      <c r="AZ7" s="61"/>
      <c r="BA7" s="61"/>
      <c r="BB7" s="35">
        <f t="shared" ca="1" si="16"/>
        <v>0</v>
      </c>
      <c r="BC7" s="61"/>
      <c r="BD7" s="61"/>
      <c r="BE7" s="35">
        <f t="shared" ca="1" si="17"/>
        <v>0</v>
      </c>
      <c r="BF7" s="61"/>
      <c r="BG7" s="61"/>
      <c r="BH7" s="35">
        <f t="shared" ca="1" si="18"/>
        <v>0</v>
      </c>
      <c r="BI7" s="61"/>
      <c r="BJ7" s="61"/>
      <c r="BK7" s="35">
        <f t="shared" ca="1" si="19"/>
        <v>0</v>
      </c>
    </row>
    <row r="8" spans="1:63" x14ac:dyDescent="0.2">
      <c r="A8" s="3">
        <f t="shared" si="20"/>
        <v>4</v>
      </c>
      <c r="B8" s="31" t="str">
        <f>IF(OR(Start!$B13="",Start!$B$31="Please avoid empty intermediate lines!"),"",Start!$B13)</f>
        <v>Expansion potential</v>
      </c>
      <c r="C8" s="34" cm="1">
        <f t="array" aca="1" ref="C8" ca="1">IF($C$3="Pairwise",INDIRECT(ADDRESS(ROW(A4)+8,COLUMN($AD$1),,,"Evaluation criteria")),INDIRECT(ADDRESS(ROW(A4)+8,COLUMN($AH$1),,,"Evaluation criteria")))</f>
        <v>8.3333333333333321</v>
      </c>
      <c r="D8" s="61" t="s">
        <v>42</v>
      </c>
      <c r="E8" s="61">
        <v>3</v>
      </c>
      <c r="F8" s="35">
        <f t="shared" ca="1" si="0"/>
        <v>24.999999999999996</v>
      </c>
      <c r="G8" s="61" t="s">
        <v>43</v>
      </c>
      <c r="H8" s="61">
        <v>4</v>
      </c>
      <c r="I8" s="35">
        <f t="shared" ca="1" si="1"/>
        <v>33.333333333333329</v>
      </c>
      <c r="J8" s="61"/>
      <c r="K8" s="61"/>
      <c r="L8" s="35">
        <f t="shared" ca="1" si="2"/>
        <v>0</v>
      </c>
      <c r="M8" s="61"/>
      <c r="N8" s="61"/>
      <c r="O8" s="35">
        <f t="shared" ca="1" si="3"/>
        <v>0</v>
      </c>
      <c r="P8" s="61"/>
      <c r="Q8" s="61"/>
      <c r="R8" s="35">
        <f t="shared" ca="1" si="4"/>
        <v>0</v>
      </c>
      <c r="S8" s="61"/>
      <c r="T8" s="61"/>
      <c r="U8" s="35">
        <f t="shared" ca="1" si="5"/>
        <v>0</v>
      </c>
      <c r="V8" s="61"/>
      <c r="W8" s="61"/>
      <c r="X8" s="35">
        <f t="shared" ca="1" si="6"/>
        <v>0</v>
      </c>
      <c r="Y8" s="61"/>
      <c r="Z8" s="61"/>
      <c r="AA8" s="35">
        <f t="shared" ca="1" si="7"/>
        <v>0</v>
      </c>
      <c r="AB8" s="61"/>
      <c r="AC8" s="61"/>
      <c r="AD8" s="35">
        <f t="shared" ca="1" si="8"/>
        <v>0</v>
      </c>
      <c r="AE8" s="61"/>
      <c r="AF8" s="61"/>
      <c r="AG8" s="35">
        <f t="shared" ca="1" si="9"/>
        <v>0</v>
      </c>
      <c r="AH8" s="61"/>
      <c r="AI8" s="61"/>
      <c r="AJ8" s="35">
        <f t="shared" ca="1" si="10"/>
        <v>0</v>
      </c>
      <c r="AK8" s="61"/>
      <c r="AL8" s="61"/>
      <c r="AM8" s="35">
        <f t="shared" ca="1" si="11"/>
        <v>0</v>
      </c>
      <c r="AN8" s="61"/>
      <c r="AO8" s="61"/>
      <c r="AP8" s="35">
        <f t="shared" ca="1" si="12"/>
        <v>0</v>
      </c>
      <c r="AQ8" s="61"/>
      <c r="AR8" s="61"/>
      <c r="AS8" s="35">
        <f t="shared" ca="1" si="13"/>
        <v>0</v>
      </c>
      <c r="AT8" s="61"/>
      <c r="AU8" s="61"/>
      <c r="AV8" s="35">
        <f t="shared" ca="1" si="14"/>
        <v>0</v>
      </c>
      <c r="AW8" s="61"/>
      <c r="AX8" s="61"/>
      <c r="AY8" s="35">
        <f t="shared" ca="1" si="15"/>
        <v>0</v>
      </c>
      <c r="AZ8" s="61"/>
      <c r="BA8" s="61"/>
      <c r="BB8" s="35">
        <f t="shared" ca="1" si="16"/>
        <v>0</v>
      </c>
      <c r="BC8" s="61"/>
      <c r="BD8" s="61"/>
      <c r="BE8" s="35">
        <f t="shared" ca="1" si="17"/>
        <v>0</v>
      </c>
      <c r="BF8" s="61"/>
      <c r="BG8" s="61"/>
      <c r="BH8" s="35">
        <f t="shared" ca="1" si="18"/>
        <v>0</v>
      </c>
      <c r="BI8" s="61"/>
      <c r="BJ8" s="61"/>
      <c r="BK8" s="35">
        <f t="shared" ca="1" si="19"/>
        <v>0</v>
      </c>
    </row>
    <row r="9" spans="1:63" x14ac:dyDescent="0.2">
      <c r="A9" s="3" t="str">
        <f t="shared" si="20"/>
        <v/>
      </c>
      <c r="B9" s="31" t="str">
        <f>IF(OR(Start!$B14="",Start!$B$31="Please avoid empty intermediate lines!"),"",Start!$B14)</f>
        <v/>
      </c>
      <c r="C9" s="34" t="str" cm="1">
        <f t="array" aca="1" ref="C9" ca="1">IF($C$3="Pairwise",INDIRECT(ADDRESS(ROW(A5)+8,COLUMN($AD$1),,,"Evaluation criteria")),INDIRECT(ADDRESS(ROW(A5)+8,COLUMN($AH$1),,,"Evaluation criteria")))</f>
        <v/>
      </c>
      <c r="D9" s="61"/>
      <c r="E9" s="61"/>
      <c r="F9" s="35" t="str">
        <f t="shared" ca="1" si="0"/>
        <v/>
      </c>
      <c r="G9" s="61"/>
      <c r="H9" s="61"/>
      <c r="I9" s="35" t="str">
        <f t="shared" ca="1" si="1"/>
        <v/>
      </c>
      <c r="J9" s="61"/>
      <c r="K9" s="61"/>
      <c r="L9" s="35" t="str">
        <f t="shared" ca="1" si="2"/>
        <v/>
      </c>
      <c r="M9" s="61"/>
      <c r="N9" s="61"/>
      <c r="O9" s="35" t="str">
        <f t="shared" ca="1" si="3"/>
        <v/>
      </c>
      <c r="P9" s="61"/>
      <c r="Q9" s="61"/>
      <c r="R9" s="35" t="str">
        <f t="shared" ca="1" si="4"/>
        <v/>
      </c>
      <c r="S9" s="61"/>
      <c r="T9" s="61"/>
      <c r="U9" s="35" t="str">
        <f t="shared" ca="1" si="5"/>
        <v/>
      </c>
      <c r="V9" s="61"/>
      <c r="W9" s="61"/>
      <c r="X9" s="35" t="str">
        <f t="shared" ca="1" si="6"/>
        <v/>
      </c>
      <c r="Y9" s="61"/>
      <c r="Z9" s="61"/>
      <c r="AA9" s="35" t="str">
        <f t="shared" ca="1" si="7"/>
        <v/>
      </c>
      <c r="AB9" s="61"/>
      <c r="AC9" s="61"/>
      <c r="AD9" s="35" t="str">
        <f t="shared" ca="1" si="8"/>
        <v/>
      </c>
      <c r="AE9" s="61"/>
      <c r="AF9" s="61"/>
      <c r="AG9" s="35" t="str">
        <f t="shared" ca="1" si="9"/>
        <v/>
      </c>
      <c r="AH9" s="61"/>
      <c r="AI9" s="61"/>
      <c r="AJ9" s="35" t="str">
        <f t="shared" ca="1" si="10"/>
        <v/>
      </c>
      <c r="AK9" s="61"/>
      <c r="AL9" s="61"/>
      <c r="AM9" s="35" t="str">
        <f t="shared" ca="1" si="11"/>
        <v/>
      </c>
      <c r="AN9" s="61"/>
      <c r="AO9" s="61"/>
      <c r="AP9" s="35" t="str">
        <f t="shared" ca="1" si="12"/>
        <v/>
      </c>
      <c r="AQ9" s="61"/>
      <c r="AR9" s="61"/>
      <c r="AS9" s="35" t="str">
        <f t="shared" ca="1" si="13"/>
        <v/>
      </c>
      <c r="AT9" s="61"/>
      <c r="AU9" s="61"/>
      <c r="AV9" s="35" t="str">
        <f t="shared" ca="1" si="14"/>
        <v/>
      </c>
      <c r="AW9" s="61"/>
      <c r="AX9" s="61"/>
      <c r="AY9" s="35" t="str">
        <f t="shared" ca="1" si="15"/>
        <v/>
      </c>
      <c r="AZ9" s="61"/>
      <c r="BA9" s="61"/>
      <c r="BB9" s="35" t="str">
        <f t="shared" ca="1" si="16"/>
        <v/>
      </c>
      <c r="BC9" s="61"/>
      <c r="BD9" s="61"/>
      <c r="BE9" s="35" t="str">
        <f t="shared" ca="1" si="17"/>
        <v/>
      </c>
      <c r="BF9" s="61"/>
      <c r="BG9" s="61"/>
      <c r="BH9" s="35" t="str">
        <f t="shared" ca="1" si="18"/>
        <v/>
      </c>
      <c r="BI9" s="61"/>
      <c r="BJ9" s="61"/>
      <c r="BK9" s="35" t="str">
        <f t="shared" ca="1" si="19"/>
        <v/>
      </c>
    </row>
    <row r="10" spans="1:63" x14ac:dyDescent="0.2">
      <c r="A10" s="3" t="str">
        <f t="shared" si="20"/>
        <v/>
      </c>
      <c r="B10" s="31" t="str">
        <f>IF(OR(Start!$B15="",Start!$B$31="Please avoid empty intermediate lines!"),"",Start!$B15)</f>
        <v/>
      </c>
      <c r="C10" s="34" t="str" cm="1">
        <f t="array" aca="1" ref="C10" ca="1">IF($C$3="Pairwise",INDIRECT(ADDRESS(ROW(A6)+8,COLUMN($AD$1),,,"Evaluation criteria")),INDIRECT(ADDRESS(ROW(A6)+8,COLUMN($AH$1),,,"Evaluation criteria")))</f>
        <v/>
      </c>
      <c r="D10" s="61"/>
      <c r="E10" s="61"/>
      <c r="F10" s="35" t="str">
        <f t="shared" ca="1" si="0"/>
        <v/>
      </c>
      <c r="G10" s="61"/>
      <c r="H10" s="61"/>
      <c r="I10" s="35" t="str">
        <f t="shared" ca="1" si="1"/>
        <v/>
      </c>
      <c r="J10" s="61"/>
      <c r="K10" s="61"/>
      <c r="L10" s="35" t="str">
        <f t="shared" ca="1" si="2"/>
        <v/>
      </c>
      <c r="M10" s="61"/>
      <c r="N10" s="61"/>
      <c r="O10" s="35" t="str">
        <f t="shared" ca="1" si="3"/>
        <v/>
      </c>
      <c r="P10" s="61"/>
      <c r="Q10" s="61"/>
      <c r="R10" s="35" t="str">
        <f t="shared" ca="1" si="4"/>
        <v/>
      </c>
      <c r="S10" s="61"/>
      <c r="T10" s="61"/>
      <c r="U10" s="35" t="str">
        <f t="shared" ca="1" si="5"/>
        <v/>
      </c>
      <c r="V10" s="61"/>
      <c r="W10" s="61"/>
      <c r="X10" s="35" t="str">
        <f t="shared" ca="1" si="6"/>
        <v/>
      </c>
      <c r="Y10" s="61"/>
      <c r="Z10" s="61"/>
      <c r="AA10" s="35" t="str">
        <f t="shared" ca="1" si="7"/>
        <v/>
      </c>
      <c r="AB10" s="61"/>
      <c r="AC10" s="61"/>
      <c r="AD10" s="35" t="str">
        <f t="shared" ca="1" si="8"/>
        <v/>
      </c>
      <c r="AE10" s="61"/>
      <c r="AF10" s="61"/>
      <c r="AG10" s="35" t="str">
        <f t="shared" ca="1" si="9"/>
        <v/>
      </c>
      <c r="AH10" s="61"/>
      <c r="AI10" s="61"/>
      <c r="AJ10" s="35" t="str">
        <f t="shared" ca="1" si="10"/>
        <v/>
      </c>
      <c r="AK10" s="61"/>
      <c r="AL10" s="61"/>
      <c r="AM10" s="35" t="str">
        <f t="shared" ca="1" si="11"/>
        <v/>
      </c>
      <c r="AN10" s="61"/>
      <c r="AO10" s="61"/>
      <c r="AP10" s="35" t="str">
        <f t="shared" ca="1" si="12"/>
        <v/>
      </c>
      <c r="AQ10" s="61"/>
      <c r="AR10" s="61"/>
      <c r="AS10" s="35" t="str">
        <f t="shared" ca="1" si="13"/>
        <v/>
      </c>
      <c r="AT10" s="61"/>
      <c r="AU10" s="61"/>
      <c r="AV10" s="35" t="str">
        <f t="shared" ca="1" si="14"/>
        <v/>
      </c>
      <c r="AW10" s="61"/>
      <c r="AX10" s="61"/>
      <c r="AY10" s="35" t="str">
        <f t="shared" ca="1" si="15"/>
        <v/>
      </c>
      <c r="AZ10" s="61"/>
      <c r="BA10" s="61"/>
      <c r="BB10" s="35" t="str">
        <f t="shared" ca="1" si="16"/>
        <v/>
      </c>
      <c r="BC10" s="61"/>
      <c r="BD10" s="61"/>
      <c r="BE10" s="35" t="str">
        <f t="shared" ca="1" si="17"/>
        <v/>
      </c>
      <c r="BF10" s="61"/>
      <c r="BG10" s="61"/>
      <c r="BH10" s="35" t="str">
        <f t="shared" ca="1" si="18"/>
        <v/>
      </c>
      <c r="BI10" s="61"/>
      <c r="BJ10" s="61"/>
      <c r="BK10" s="35" t="str">
        <f t="shared" ca="1" si="19"/>
        <v/>
      </c>
    </row>
    <row r="11" spans="1:63" x14ac:dyDescent="0.2">
      <c r="A11" s="3" t="str">
        <f t="shared" si="20"/>
        <v/>
      </c>
      <c r="B11" s="31" t="str">
        <f>IF(OR(Start!$B16="",Start!$B$31="Please avoid empty intermediate lines!"),"",Start!$B16)</f>
        <v/>
      </c>
      <c r="C11" s="34" t="str" cm="1">
        <f t="array" aca="1" ref="C11" ca="1">IF($C$3="Pairwise",INDIRECT(ADDRESS(ROW(A7)+8,COLUMN($AD$1),,,"Evaluation criteria")),INDIRECT(ADDRESS(ROW(A7)+8,COLUMN($AH$1),,,"Evaluation criteria")))</f>
        <v/>
      </c>
      <c r="D11" s="61"/>
      <c r="E11" s="61"/>
      <c r="F11" s="35" t="str">
        <f t="shared" ca="1" si="0"/>
        <v/>
      </c>
      <c r="G11" s="61"/>
      <c r="H11" s="61"/>
      <c r="I11" s="35" t="str">
        <f t="shared" ca="1" si="1"/>
        <v/>
      </c>
      <c r="J11" s="61"/>
      <c r="K11" s="61"/>
      <c r="L11" s="35" t="str">
        <f t="shared" ca="1" si="2"/>
        <v/>
      </c>
      <c r="M11" s="61"/>
      <c r="N11" s="61"/>
      <c r="O11" s="35" t="str">
        <f t="shared" ca="1" si="3"/>
        <v/>
      </c>
      <c r="P11" s="61"/>
      <c r="Q11" s="61"/>
      <c r="R11" s="35" t="str">
        <f t="shared" ca="1" si="4"/>
        <v/>
      </c>
      <c r="S11" s="61"/>
      <c r="T11" s="61"/>
      <c r="U11" s="35" t="str">
        <f t="shared" ca="1" si="5"/>
        <v/>
      </c>
      <c r="V11" s="61"/>
      <c r="W11" s="61"/>
      <c r="X11" s="35" t="str">
        <f t="shared" ca="1" si="6"/>
        <v/>
      </c>
      <c r="Y11" s="61"/>
      <c r="Z11" s="61"/>
      <c r="AA11" s="35" t="str">
        <f t="shared" ca="1" si="7"/>
        <v/>
      </c>
      <c r="AB11" s="61"/>
      <c r="AC11" s="61"/>
      <c r="AD11" s="35" t="str">
        <f t="shared" ca="1" si="8"/>
        <v/>
      </c>
      <c r="AE11" s="61"/>
      <c r="AF11" s="61"/>
      <c r="AG11" s="35" t="str">
        <f t="shared" ca="1" si="9"/>
        <v/>
      </c>
      <c r="AH11" s="61"/>
      <c r="AI11" s="61"/>
      <c r="AJ11" s="35" t="str">
        <f t="shared" ca="1" si="10"/>
        <v/>
      </c>
      <c r="AK11" s="61"/>
      <c r="AL11" s="61"/>
      <c r="AM11" s="35" t="str">
        <f t="shared" ca="1" si="11"/>
        <v/>
      </c>
      <c r="AN11" s="61"/>
      <c r="AO11" s="61"/>
      <c r="AP11" s="35" t="str">
        <f t="shared" ca="1" si="12"/>
        <v/>
      </c>
      <c r="AQ11" s="61"/>
      <c r="AR11" s="61"/>
      <c r="AS11" s="35" t="str">
        <f t="shared" ca="1" si="13"/>
        <v/>
      </c>
      <c r="AT11" s="61"/>
      <c r="AU11" s="61"/>
      <c r="AV11" s="35" t="str">
        <f t="shared" ca="1" si="14"/>
        <v/>
      </c>
      <c r="AW11" s="61"/>
      <c r="AX11" s="61"/>
      <c r="AY11" s="35" t="str">
        <f t="shared" ca="1" si="15"/>
        <v/>
      </c>
      <c r="AZ11" s="61"/>
      <c r="BA11" s="61"/>
      <c r="BB11" s="35" t="str">
        <f t="shared" ca="1" si="16"/>
        <v/>
      </c>
      <c r="BC11" s="61"/>
      <c r="BD11" s="61"/>
      <c r="BE11" s="35" t="str">
        <f t="shared" ca="1" si="17"/>
        <v/>
      </c>
      <c r="BF11" s="61"/>
      <c r="BG11" s="61"/>
      <c r="BH11" s="35" t="str">
        <f t="shared" ca="1" si="18"/>
        <v/>
      </c>
      <c r="BI11" s="61"/>
      <c r="BJ11" s="61"/>
      <c r="BK11" s="35" t="str">
        <f t="shared" ca="1" si="19"/>
        <v/>
      </c>
    </row>
    <row r="12" spans="1:63" x14ac:dyDescent="0.2">
      <c r="A12" s="3" t="str">
        <f t="shared" si="20"/>
        <v/>
      </c>
      <c r="B12" s="31" t="str">
        <f>IF(OR(Start!$B17="",Start!$B$31="Please avoid empty intermediate lines!"),"",Start!$B17)</f>
        <v/>
      </c>
      <c r="C12" s="34" t="str" cm="1">
        <f t="array" aca="1" ref="C12" ca="1">IF($C$3="Pairwise",INDIRECT(ADDRESS(ROW(A8)+8,COLUMN($AD$1),,,"Evaluation criteria")),INDIRECT(ADDRESS(ROW(A8)+8,COLUMN($AH$1),,,"Evaluation criteria")))</f>
        <v/>
      </c>
      <c r="D12" s="61"/>
      <c r="E12" s="61"/>
      <c r="F12" s="35" t="str">
        <f t="shared" ca="1" si="0"/>
        <v/>
      </c>
      <c r="G12" s="61"/>
      <c r="H12" s="61"/>
      <c r="I12" s="35" t="str">
        <f t="shared" ca="1" si="1"/>
        <v/>
      </c>
      <c r="J12" s="61"/>
      <c r="K12" s="61"/>
      <c r="L12" s="35" t="str">
        <f t="shared" ca="1" si="2"/>
        <v/>
      </c>
      <c r="M12" s="61"/>
      <c r="N12" s="61"/>
      <c r="O12" s="35" t="str">
        <f t="shared" ca="1" si="3"/>
        <v/>
      </c>
      <c r="P12" s="61"/>
      <c r="Q12" s="61"/>
      <c r="R12" s="35" t="str">
        <f t="shared" ca="1" si="4"/>
        <v/>
      </c>
      <c r="S12" s="61"/>
      <c r="T12" s="61"/>
      <c r="U12" s="35" t="str">
        <f t="shared" ca="1" si="5"/>
        <v/>
      </c>
      <c r="V12" s="61"/>
      <c r="W12" s="61"/>
      <c r="X12" s="35" t="str">
        <f t="shared" ca="1" si="6"/>
        <v/>
      </c>
      <c r="Y12" s="61"/>
      <c r="Z12" s="61"/>
      <c r="AA12" s="35" t="str">
        <f t="shared" ca="1" si="7"/>
        <v/>
      </c>
      <c r="AB12" s="61"/>
      <c r="AC12" s="61"/>
      <c r="AD12" s="35" t="str">
        <f t="shared" ca="1" si="8"/>
        <v/>
      </c>
      <c r="AE12" s="61"/>
      <c r="AF12" s="61"/>
      <c r="AG12" s="35" t="str">
        <f t="shared" ca="1" si="9"/>
        <v/>
      </c>
      <c r="AH12" s="61"/>
      <c r="AI12" s="61"/>
      <c r="AJ12" s="35" t="str">
        <f t="shared" ca="1" si="10"/>
        <v/>
      </c>
      <c r="AK12" s="61"/>
      <c r="AL12" s="61"/>
      <c r="AM12" s="35" t="str">
        <f t="shared" ca="1" si="11"/>
        <v/>
      </c>
      <c r="AN12" s="61"/>
      <c r="AO12" s="61"/>
      <c r="AP12" s="35" t="str">
        <f t="shared" ca="1" si="12"/>
        <v/>
      </c>
      <c r="AQ12" s="61"/>
      <c r="AR12" s="61"/>
      <c r="AS12" s="35" t="str">
        <f t="shared" ca="1" si="13"/>
        <v/>
      </c>
      <c r="AT12" s="61"/>
      <c r="AU12" s="61"/>
      <c r="AV12" s="35" t="str">
        <f t="shared" ca="1" si="14"/>
        <v/>
      </c>
      <c r="AW12" s="61"/>
      <c r="AX12" s="61"/>
      <c r="AY12" s="35" t="str">
        <f t="shared" ca="1" si="15"/>
        <v/>
      </c>
      <c r="AZ12" s="61"/>
      <c r="BA12" s="61"/>
      <c r="BB12" s="35" t="str">
        <f t="shared" ca="1" si="16"/>
        <v/>
      </c>
      <c r="BC12" s="61"/>
      <c r="BD12" s="61"/>
      <c r="BE12" s="35" t="str">
        <f t="shared" ca="1" si="17"/>
        <v/>
      </c>
      <c r="BF12" s="61"/>
      <c r="BG12" s="61"/>
      <c r="BH12" s="35" t="str">
        <f t="shared" ca="1" si="18"/>
        <v/>
      </c>
      <c r="BI12" s="61"/>
      <c r="BJ12" s="61"/>
      <c r="BK12" s="35" t="str">
        <f t="shared" ca="1" si="19"/>
        <v/>
      </c>
    </row>
    <row r="13" spans="1:63" x14ac:dyDescent="0.2">
      <c r="A13" s="3" t="str">
        <f t="shared" si="20"/>
        <v/>
      </c>
      <c r="B13" s="31" t="str">
        <f>IF(OR(Start!$B18="",Start!$B$31="Please avoid empty intermediate lines!"),"",Start!$B18)</f>
        <v/>
      </c>
      <c r="C13" s="34" t="str" cm="1">
        <f t="array" aca="1" ref="C13" ca="1">IF($C$3="Pairwise",INDIRECT(ADDRESS(ROW(A9)+8,COLUMN($AD$1),,,"Evaluation criteria")),INDIRECT(ADDRESS(ROW(A9)+8,COLUMN($AH$1),,,"Evaluation criteria")))</f>
        <v/>
      </c>
      <c r="D13" s="61"/>
      <c r="E13" s="61"/>
      <c r="F13" s="35" t="str">
        <f t="shared" ca="1" si="0"/>
        <v/>
      </c>
      <c r="G13" s="61"/>
      <c r="H13" s="61"/>
      <c r="I13" s="35" t="str">
        <f t="shared" ca="1" si="1"/>
        <v/>
      </c>
      <c r="J13" s="61"/>
      <c r="K13" s="61"/>
      <c r="L13" s="35" t="str">
        <f t="shared" ca="1" si="2"/>
        <v/>
      </c>
      <c r="M13" s="61"/>
      <c r="N13" s="61"/>
      <c r="O13" s="35" t="str">
        <f t="shared" ca="1" si="3"/>
        <v/>
      </c>
      <c r="P13" s="61"/>
      <c r="Q13" s="61"/>
      <c r="R13" s="35" t="str">
        <f t="shared" ca="1" si="4"/>
        <v/>
      </c>
      <c r="S13" s="61"/>
      <c r="T13" s="61"/>
      <c r="U13" s="35" t="str">
        <f t="shared" ca="1" si="5"/>
        <v/>
      </c>
      <c r="V13" s="61"/>
      <c r="W13" s="61"/>
      <c r="X13" s="35" t="str">
        <f t="shared" ca="1" si="6"/>
        <v/>
      </c>
      <c r="Y13" s="61"/>
      <c r="Z13" s="61"/>
      <c r="AA13" s="35" t="str">
        <f t="shared" ca="1" si="7"/>
        <v/>
      </c>
      <c r="AB13" s="61"/>
      <c r="AC13" s="61"/>
      <c r="AD13" s="35" t="str">
        <f t="shared" ca="1" si="8"/>
        <v/>
      </c>
      <c r="AE13" s="61"/>
      <c r="AF13" s="61"/>
      <c r="AG13" s="35" t="str">
        <f t="shared" ca="1" si="9"/>
        <v/>
      </c>
      <c r="AH13" s="61"/>
      <c r="AI13" s="61"/>
      <c r="AJ13" s="35" t="str">
        <f t="shared" ca="1" si="10"/>
        <v/>
      </c>
      <c r="AK13" s="61"/>
      <c r="AL13" s="61"/>
      <c r="AM13" s="35" t="str">
        <f t="shared" ca="1" si="11"/>
        <v/>
      </c>
      <c r="AN13" s="61"/>
      <c r="AO13" s="61"/>
      <c r="AP13" s="35" t="str">
        <f t="shared" ca="1" si="12"/>
        <v/>
      </c>
      <c r="AQ13" s="61"/>
      <c r="AR13" s="61"/>
      <c r="AS13" s="35" t="str">
        <f t="shared" ca="1" si="13"/>
        <v/>
      </c>
      <c r="AT13" s="61"/>
      <c r="AU13" s="61"/>
      <c r="AV13" s="35" t="str">
        <f t="shared" ca="1" si="14"/>
        <v/>
      </c>
      <c r="AW13" s="61"/>
      <c r="AX13" s="61"/>
      <c r="AY13" s="35" t="str">
        <f t="shared" ca="1" si="15"/>
        <v/>
      </c>
      <c r="AZ13" s="61"/>
      <c r="BA13" s="61"/>
      <c r="BB13" s="35" t="str">
        <f t="shared" ca="1" si="16"/>
        <v/>
      </c>
      <c r="BC13" s="61"/>
      <c r="BD13" s="61"/>
      <c r="BE13" s="35" t="str">
        <f t="shared" ca="1" si="17"/>
        <v/>
      </c>
      <c r="BF13" s="61"/>
      <c r="BG13" s="61"/>
      <c r="BH13" s="35" t="str">
        <f t="shared" ca="1" si="18"/>
        <v/>
      </c>
      <c r="BI13" s="61"/>
      <c r="BJ13" s="61"/>
      <c r="BK13" s="35" t="str">
        <f t="shared" ca="1" si="19"/>
        <v/>
      </c>
    </row>
    <row r="14" spans="1:63" x14ac:dyDescent="0.2">
      <c r="A14" s="3" t="str">
        <f t="shared" si="20"/>
        <v/>
      </c>
      <c r="B14" s="31" t="str">
        <f>IF(OR(Start!$B19="",Start!$B$31="Please avoid empty intermediate lines!"),"",Start!$B19)</f>
        <v/>
      </c>
      <c r="C14" s="34" t="str" cm="1">
        <f t="array" aca="1" ref="C14" ca="1">IF($C$3="Pairwise",INDIRECT(ADDRESS(ROW(A10)+8,COLUMN($AD$1),,,"Evaluation criteria")),INDIRECT(ADDRESS(ROW(A10)+8,COLUMN($AH$1),,,"Evaluation criteria")))</f>
        <v/>
      </c>
      <c r="D14" s="61"/>
      <c r="E14" s="61"/>
      <c r="F14" s="35" t="str">
        <f t="shared" ca="1" si="0"/>
        <v/>
      </c>
      <c r="G14" s="61"/>
      <c r="H14" s="61"/>
      <c r="I14" s="35" t="str">
        <f t="shared" ca="1" si="1"/>
        <v/>
      </c>
      <c r="J14" s="61"/>
      <c r="K14" s="61"/>
      <c r="L14" s="35" t="str">
        <f t="shared" ca="1" si="2"/>
        <v/>
      </c>
      <c r="M14" s="61"/>
      <c r="N14" s="61"/>
      <c r="O14" s="35" t="str">
        <f t="shared" ca="1" si="3"/>
        <v/>
      </c>
      <c r="P14" s="61"/>
      <c r="Q14" s="61"/>
      <c r="R14" s="35" t="str">
        <f t="shared" ca="1" si="4"/>
        <v/>
      </c>
      <c r="S14" s="61"/>
      <c r="T14" s="61"/>
      <c r="U14" s="35" t="str">
        <f t="shared" ca="1" si="5"/>
        <v/>
      </c>
      <c r="V14" s="61"/>
      <c r="W14" s="61"/>
      <c r="X14" s="35" t="str">
        <f t="shared" ca="1" si="6"/>
        <v/>
      </c>
      <c r="Y14" s="61"/>
      <c r="Z14" s="61"/>
      <c r="AA14" s="35" t="str">
        <f t="shared" ca="1" si="7"/>
        <v/>
      </c>
      <c r="AB14" s="61"/>
      <c r="AC14" s="61"/>
      <c r="AD14" s="35" t="str">
        <f t="shared" ca="1" si="8"/>
        <v/>
      </c>
      <c r="AE14" s="61"/>
      <c r="AF14" s="61"/>
      <c r="AG14" s="35" t="str">
        <f t="shared" ca="1" si="9"/>
        <v/>
      </c>
      <c r="AH14" s="61"/>
      <c r="AI14" s="61"/>
      <c r="AJ14" s="35" t="str">
        <f t="shared" ca="1" si="10"/>
        <v/>
      </c>
      <c r="AK14" s="61"/>
      <c r="AL14" s="61"/>
      <c r="AM14" s="35" t="str">
        <f t="shared" ca="1" si="11"/>
        <v/>
      </c>
      <c r="AN14" s="61"/>
      <c r="AO14" s="61"/>
      <c r="AP14" s="35" t="str">
        <f t="shared" ca="1" si="12"/>
        <v/>
      </c>
      <c r="AQ14" s="61"/>
      <c r="AR14" s="61"/>
      <c r="AS14" s="35" t="str">
        <f t="shared" ca="1" si="13"/>
        <v/>
      </c>
      <c r="AT14" s="61"/>
      <c r="AU14" s="61"/>
      <c r="AV14" s="35" t="str">
        <f t="shared" ca="1" si="14"/>
        <v/>
      </c>
      <c r="AW14" s="61"/>
      <c r="AX14" s="61"/>
      <c r="AY14" s="35" t="str">
        <f t="shared" ca="1" si="15"/>
        <v/>
      </c>
      <c r="AZ14" s="61"/>
      <c r="BA14" s="61"/>
      <c r="BB14" s="35" t="str">
        <f t="shared" ca="1" si="16"/>
        <v/>
      </c>
      <c r="BC14" s="61"/>
      <c r="BD14" s="61"/>
      <c r="BE14" s="35" t="str">
        <f t="shared" ca="1" si="17"/>
        <v/>
      </c>
      <c r="BF14" s="61"/>
      <c r="BG14" s="61"/>
      <c r="BH14" s="35" t="str">
        <f t="shared" ca="1" si="18"/>
        <v/>
      </c>
      <c r="BI14" s="61"/>
      <c r="BJ14" s="61"/>
      <c r="BK14" s="35" t="str">
        <f t="shared" ca="1" si="19"/>
        <v/>
      </c>
    </row>
    <row r="15" spans="1:63" x14ac:dyDescent="0.2">
      <c r="A15" s="3" t="str">
        <f t="shared" si="20"/>
        <v/>
      </c>
      <c r="B15" s="31" t="str">
        <f>IF(OR(Start!$B20="",Start!$B$31="Please avoid empty intermediate lines!"),"",Start!$B20)</f>
        <v/>
      </c>
      <c r="C15" s="34" t="str" cm="1">
        <f t="array" aca="1" ref="C15" ca="1">IF($C$3="Pairwise",INDIRECT(ADDRESS(ROW(A11)+8,COLUMN($AD$1),,,"Evaluation criteria")),INDIRECT(ADDRESS(ROW(A11)+8,COLUMN($AH$1),,,"Evaluation criteria")))</f>
        <v/>
      </c>
      <c r="D15" s="61"/>
      <c r="E15" s="61"/>
      <c r="F15" s="35" t="str">
        <f t="shared" ca="1" si="0"/>
        <v/>
      </c>
      <c r="G15" s="61"/>
      <c r="H15" s="61"/>
      <c r="I15" s="35" t="str">
        <f t="shared" ca="1" si="1"/>
        <v/>
      </c>
      <c r="J15" s="61"/>
      <c r="K15" s="61"/>
      <c r="L15" s="35" t="str">
        <f t="shared" ca="1" si="2"/>
        <v/>
      </c>
      <c r="M15" s="61"/>
      <c r="N15" s="61"/>
      <c r="O15" s="35" t="str">
        <f t="shared" ca="1" si="3"/>
        <v/>
      </c>
      <c r="P15" s="61"/>
      <c r="Q15" s="61"/>
      <c r="R15" s="35" t="str">
        <f t="shared" ca="1" si="4"/>
        <v/>
      </c>
      <c r="S15" s="61"/>
      <c r="T15" s="61"/>
      <c r="U15" s="35" t="str">
        <f t="shared" ca="1" si="5"/>
        <v/>
      </c>
      <c r="V15" s="61"/>
      <c r="W15" s="61"/>
      <c r="X15" s="35" t="str">
        <f t="shared" ca="1" si="6"/>
        <v/>
      </c>
      <c r="Y15" s="61"/>
      <c r="Z15" s="61"/>
      <c r="AA15" s="35" t="str">
        <f t="shared" ca="1" si="7"/>
        <v/>
      </c>
      <c r="AB15" s="61"/>
      <c r="AC15" s="61"/>
      <c r="AD15" s="35" t="str">
        <f t="shared" ca="1" si="8"/>
        <v/>
      </c>
      <c r="AE15" s="61"/>
      <c r="AF15" s="61"/>
      <c r="AG15" s="35" t="str">
        <f t="shared" ca="1" si="9"/>
        <v/>
      </c>
      <c r="AH15" s="61"/>
      <c r="AI15" s="61"/>
      <c r="AJ15" s="35" t="str">
        <f t="shared" ca="1" si="10"/>
        <v/>
      </c>
      <c r="AK15" s="61"/>
      <c r="AL15" s="61"/>
      <c r="AM15" s="35" t="str">
        <f t="shared" ca="1" si="11"/>
        <v/>
      </c>
      <c r="AN15" s="61"/>
      <c r="AO15" s="61"/>
      <c r="AP15" s="35" t="str">
        <f t="shared" ca="1" si="12"/>
        <v/>
      </c>
      <c r="AQ15" s="61"/>
      <c r="AR15" s="61"/>
      <c r="AS15" s="35" t="str">
        <f t="shared" ca="1" si="13"/>
        <v/>
      </c>
      <c r="AT15" s="61"/>
      <c r="AU15" s="61"/>
      <c r="AV15" s="35" t="str">
        <f t="shared" ca="1" si="14"/>
        <v/>
      </c>
      <c r="AW15" s="61"/>
      <c r="AX15" s="61"/>
      <c r="AY15" s="35" t="str">
        <f t="shared" ca="1" si="15"/>
        <v/>
      </c>
      <c r="AZ15" s="61"/>
      <c r="BA15" s="61"/>
      <c r="BB15" s="35" t="str">
        <f t="shared" ca="1" si="16"/>
        <v/>
      </c>
      <c r="BC15" s="61"/>
      <c r="BD15" s="61"/>
      <c r="BE15" s="35" t="str">
        <f t="shared" ca="1" si="17"/>
        <v/>
      </c>
      <c r="BF15" s="61"/>
      <c r="BG15" s="61"/>
      <c r="BH15" s="35" t="str">
        <f t="shared" ca="1" si="18"/>
        <v/>
      </c>
      <c r="BI15" s="61"/>
      <c r="BJ15" s="61"/>
      <c r="BK15" s="35" t="str">
        <f t="shared" ca="1" si="19"/>
        <v/>
      </c>
    </row>
    <row r="16" spans="1:63" x14ac:dyDescent="0.2">
      <c r="A16" s="3" t="str">
        <f t="shared" si="20"/>
        <v/>
      </c>
      <c r="B16" s="31" t="str">
        <f>IF(OR(Start!$B21="",Start!$B$31="Please avoid empty intermediate lines!"),"",Start!$B21)</f>
        <v/>
      </c>
      <c r="C16" s="34" t="str" cm="1">
        <f t="array" aca="1" ref="C16" ca="1">IF($C$3="Pairwise",INDIRECT(ADDRESS(ROW(A12)+8,COLUMN($AD$1),,,"Evaluation criteria")),INDIRECT(ADDRESS(ROW(A12)+8,COLUMN($AH$1),,,"Evaluation criteria")))</f>
        <v/>
      </c>
      <c r="D16" s="61"/>
      <c r="E16" s="61"/>
      <c r="F16" s="35" t="str">
        <f t="shared" ca="1" si="0"/>
        <v/>
      </c>
      <c r="G16" s="61"/>
      <c r="H16" s="61"/>
      <c r="I16" s="35" t="str">
        <f t="shared" ca="1" si="1"/>
        <v/>
      </c>
      <c r="J16" s="61"/>
      <c r="K16" s="61"/>
      <c r="L16" s="35" t="str">
        <f t="shared" ca="1" si="2"/>
        <v/>
      </c>
      <c r="M16" s="61"/>
      <c r="N16" s="61"/>
      <c r="O16" s="35" t="str">
        <f t="shared" ca="1" si="3"/>
        <v/>
      </c>
      <c r="P16" s="61"/>
      <c r="Q16" s="61"/>
      <c r="R16" s="35" t="str">
        <f t="shared" ca="1" si="4"/>
        <v/>
      </c>
      <c r="S16" s="61"/>
      <c r="T16" s="61"/>
      <c r="U16" s="35" t="str">
        <f t="shared" ca="1" si="5"/>
        <v/>
      </c>
      <c r="V16" s="61"/>
      <c r="W16" s="61"/>
      <c r="X16" s="35" t="str">
        <f t="shared" ca="1" si="6"/>
        <v/>
      </c>
      <c r="Y16" s="61"/>
      <c r="Z16" s="61"/>
      <c r="AA16" s="35" t="str">
        <f t="shared" ca="1" si="7"/>
        <v/>
      </c>
      <c r="AB16" s="61"/>
      <c r="AC16" s="61"/>
      <c r="AD16" s="35" t="str">
        <f t="shared" ca="1" si="8"/>
        <v/>
      </c>
      <c r="AE16" s="61"/>
      <c r="AF16" s="61"/>
      <c r="AG16" s="35" t="str">
        <f t="shared" ca="1" si="9"/>
        <v/>
      </c>
      <c r="AH16" s="61"/>
      <c r="AI16" s="61"/>
      <c r="AJ16" s="35" t="str">
        <f t="shared" ca="1" si="10"/>
        <v/>
      </c>
      <c r="AK16" s="61"/>
      <c r="AL16" s="61"/>
      <c r="AM16" s="35" t="str">
        <f t="shared" ca="1" si="11"/>
        <v/>
      </c>
      <c r="AN16" s="61"/>
      <c r="AO16" s="61"/>
      <c r="AP16" s="35" t="str">
        <f t="shared" ca="1" si="12"/>
        <v/>
      </c>
      <c r="AQ16" s="61"/>
      <c r="AR16" s="61"/>
      <c r="AS16" s="35" t="str">
        <f t="shared" ca="1" si="13"/>
        <v/>
      </c>
      <c r="AT16" s="61"/>
      <c r="AU16" s="61"/>
      <c r="AV16" s="35" t="str">
        <f t="shared" ca="1" si="14"/>
        <v/>
      </c>
      <c r="AW16" s="61"/>
      <c r="AX16" s="61"/>
      <c r="AY16" s="35" t="str">
        <f t="shared" ca="1" si="15"/>
        <v/>
      </c>
      <c r="AZ16" s="61"/>
      <c r="BA16" s="61"/>
      <c r="BB16" s="35" t="str">
        <f t="shared" ca="1" si="16"/>
        <v/>
      </c>
      <c r="BC16" s="61"/>
      <c r="BD16" s="61"/>
      <c r="BE16" s="35" t="str">
        <f t="shared" ca="1" si="17"/>
        <v/>
      </c>
      <c r="BF16" s="61"/>
      <c r="BG16" s="61"/>
      <c r="BH16" s="35" t="str">
        <f t="shared" ca="1" si="18"/>
        <v/>
      </c>
      <c r="BI16" s="61"/>
      <c r="BJ16" s="61"/>
      <c r="BK16" s="35" t="str">
        <f t="shared" ca="1" si="19"/>
        <v/>
      </c>
    </row>
    <row r="17" spans="1:64" x14ac:dyDescent="0.2">
      <c r="A17" s="3" t="str">
        <f t="shared" si="20"/>
        <v/>
      </c>
      <c r="B17" s="31" t="str">
        <f>IF(OR(Start!$B22="",Start!$B$31="Please avoid empty intermediate lines!"),"",Start!$B22)</f>
        <v/>
      </c>
      <c r="C17" s="34" t="str" cm="1">
        <f t="array" aca="1" ref="C17" ca="1">IF($C$3="Pairwise",INDIRECT(ADDRESS(ROW(A13)+8,COLUMN($AD$1),,,"Evaluation criteria")),INDIRECT(ADDRESS(ROW(A13)+8,COLUMN($AH$1),,,"Evaluation criteria")))</f>
        <v/>
      </c>
      <c r="D17" s="61"/>
      <c r="E17" s="61"/>
      <c r="F17" s="35" t="str">
        <f t="shared" ca="1" si="0"/>
        <v/>
      </c>
      <c r="G17" s="61"/>
      <c r="H17" s="61"/>
      <c r="I17" s="35" t="str">
        <f t="shared" ca="1" si="1"/>
        <v/>
      </c>
      <c r="J17" s="61"/>
      <c r="K17" s="61"/>
      <c r="L17" s="35" t="str">
        <f t="shared" ca="1" si="2"/>
        <v/>
      </c>
      <c r="M17" s="61"/>
      <c r="N17" s="61"/>
      <c r="O17" s="35" t="str">
        <f t="shared" ca="1" si="3"/>
        <v/>
      </c>
      <c r="P17" s="61"/>
      <c r="Q17" s="61"/>
      <c r="R17" s="35" t="str">
        <f t="shared" ca="1" si="4"/>
        <v/>
      </c>
      <c r="S17" s="61"/>
      <c r="T17" s="61"/>
      <c r="U17" s="35" t="str">
        <f t="shared" ca="1" si="5"/>
        <v/>
      </c>
      <c r="V17" s="61"/>
      <c r="W17" s="61"/>
      <c r="X17" s="35" t="str">
        <f t="shared" ca="1" si="6"/>
        <v/>
      </c>
      <c r="Y17" s="61"/>
      <c r="Z17" s="61"/>
      <c r="AA17" s="35" t="str">
        <f t="shared" ca="1" si="7"/>
        <v/>
      </c>
      <c r="AB17" s="61"/>
      <c r="AC17" s="61"/>
      <c r="AD17" s="35" t="str">
        <f t="shared" ca="1" si="8"/>
        <v/>
      </c>
      <c r="AE17" s="61"/>
      <c r="AF17" s="61"/>
      <c r="AG17" s="35" t="str">
        <f t="shared" ca="1" si="9"/>
        <v/>
      </c>
      <c r="AH17" s="61"/>
      <c r="AI17" s="61"/>
      <c r="AJ17" s="35" t="str">
        <f t="shared" ca="1" si="10"/>
        <v/>
      </c>
      <c r="AK17" s="61"/>
      <c r="AL17" s="61"/>
      <c r="AM17" s="35" t="str">
        <f t="shared" ca="1" si="11"/>
        <v/>
      </c>
      <c r="AN17" s="61"/>
      <c r="AO17" s="61"/>
      <c r="AP17" s="35" t="str">
        <f t="shared" ca="1" si="12"/>
        <v/>
      </c>
      <c r="AQ17" s="61"/>
      <c r="AR17" s="61"/>
      <c r="AS17" s="35" t="str">
        <f t="shared" ca="1" si="13"/>
        <v/>
      </c>
      <c r="AT17" s="61"/>
      <c r="AU17" s="61"/>
      <c r="AV17" s="35" t="str">
        <f t="shared" ca="1" si="14"/>
        <v/>
      </c>
      <c r="AW17" s="61"/>
      <c r="AX17" s="61"/>
      <c r="AY17" s="35" t="str">
        <f t="shared" ca="1" si="15"/>
        <v/>
      </c>
      <c r="AZ17" s="61"/>
      <c r="BA17" s="61"/>
      <c r="BB17" s="35" t="str">
        <f t="shared" ca="1" si="16"/>
        <v/>
      </c>
      <c r="BC17" s="61"/>
      <c r="BD17" s="61"/>
      <c r="BE17" s="35" t="str">
        <f t="shared" ca="1" si="17"/>
        <v/>
      </c>
      <c r="BF17" s="61"/>
      <c r="BG17" s="61"/>
      <c r="BH17" s="35" t="str">
        <f t="shared" ca="1" si="18"/>
        <v/>
      </c>
      <c r="BI17" s="61"/>
      <c r="BJ17" s="61"/>
      <c r="BK17" s="35" t="str">
        <f t="shared" ca="1" si="19"/>
        <v/>
      </c>
    </row>
    <row r="18" spans="1:64" x14ac:dyDescent="0.2">
      <c r="A18" s="3" t="str">
        <f t="shared" si="20"/>
        <v/>
      </c>
      <c r="B18" s="31" t="str">
        <f>IF(OR(Start!$B23="",Start!$B$31="Please avoid empty intermediate lines!"),"",Start!$B23)</f>
        <v/>
      </c>
      <c r="C18" s="34" t="str" cm="1">
        <f t="array" aca="1" ref="C18" ca="1">IF($C$3="Pairwise",INDIRECT(ADDRESS(ROW(A14)+8,COLUMN($AD$1),,,"Evaluation criteria")),INDIRECT(ADDRESS(ROW(A14)+8,COLUMN($AH$1),,,"Evaluation criteria")))</f>
        <v/>
      </c>
      <c r="D18" s="61"/>
      <c r="E18" s="61"/>
      <c r="F18" s="35" t="str">
        <f t="shared" ca="1" si="0"/>
        <v/>
      </c>
      <c r="G18" s="61"/>
      <c r="H18" s="61"/>
      <c r="I18" s="35" t="str">
        <f t="shared" ca="1" si="1"/>
        <v/>
      </c>
      <c r="J18" s="61"/>
      <c r="K18" s="61"/>
      <c r="L18" s="35" t="str">
        <f t="shared" ca="1" si="2"/>
        <v/>
      </c>
      <c r="M18" s="61"/>
      <c r="N18" s="61"/>
      <c r="O18" s="35" t="str">
        <f t="shared" ca="1" si="3"/>
        <v/>
      </c>
      <c r="P18" s="61"/>
      <c r="Q18" s="61"/>
      <c r="R18" s="35" t="str">
        <f t="shared" ca="1" si="4"/>
        <v/>
      </c>
      <c r="S18" s="61"/>
      <c r="T18" s="61"/>
      <c r="U18" s="35" t="str">
        <f t="shared" ca="1" si="5"/>
        <v/>
      </c>
      <c r="V18" s="61"/>
      <c r="W18" s="61"/>
      <c r="X18" s="35" t="str">
        <f t="shared" ca="1" si="6"/>
        <v/>
      </c>
      <c r="Y18" s="61"/>
      <c r="Z18" s="61"/>
      <c r="AA18" s="35" t="str">
        <f t="shared" ca="1" si="7"/>
        <v/>
      </c>
      <c r="AB18" s="61"/>
      <c r="AC18" s="61"/>
      <c r="AD18" s="35" t="str">
        <f t="shared" ca="1" si="8"/>
        <v/>
      </c>
      <c r="AE18" s="61"/>
      <c r="AF18" s="61"/>
      <c r="AG18" s="35" t="str">
        <f t="shared" ca="1" si="9"/>
        <v/>
      </c>
      <c r="AH18" s="61"/>
      <c r="AI18" s="61"/>
      <c r="AJ18" s="35" t="str">
        <f t="shared" ca="1" si="10"/>
        <v/>
      </c>
      <c r="AK18" s="61"/>
      <c r="AL18" s="61"/>
      <c r="AM18" s="35" t="str">
        <f t="shared" ca="1" si="11"/>
        <v/>
      </c>
      <c r="AN18" s="61"/>
      <c r="AO18" s="61"/>
      <c r="AP18" s="35" t="str">
        <f t="shared" ca="1" si="12"/>
        <v/>
      </c>
      <c r="AQ18" s="61"/>
      <c r="AR18" s="61"/>
      <c r="AS18" s="35" t="str">
        <f t="shared" ca="1" si="13"/>
        <v/>
      </c>
      <c r="AT18" s="61"/>
      <c r="AU18" s="61"/>
      <c r="AV18" s="35" t="str">
        <f t="shared" ca="1" si="14"/>
        <v/>
      </c>
      <c r="AW18" s="61"/>
      <c r="AX18" s="61"/>
      <c r="AY18" s="35" t="str">
        <f t="shared" ca="1" si="15"/>
        <v/>
      </c>
      <c r="AZ18" s="61"/>
      <c r="BA18" s="61"/>
      <c r="BB18" s="35" t="str">
        <f t="shared" ca="1" si="16"/>
        <v/>
      </c>
      <c r="BC18" s="61"/>
      <c r="BD18" s="61"/>
      <c r="BE18" s="35" t="str">
        <f t="shared" ca="1" si="17"/>
        <v/>
      </c>
      <c r="BF18" s="61"/>
      <c r="BG18" s="61"/>
      <c r="BH18" s="35" t="str">
        <f t="shared" ca="1" si="18"/>
        <v/>
      </c>
      <c r="BI18" s="61"/>
      <c r="BJ18" s="61"/>
      <c r="BK18" s="35" t="str">
        <f t="shared" ca="1" si="19"/>
        <v/>
      </c>
    </row>
    <row r="19" spans="1:64" x14ac:dyDescent="0.2">
      <c r="A19" s="3" t="str">
        <f t="shared" si="20"/>
        <v/>
      </c>
      <c r="B19" s="31" t="str">
        <f>IF(OR(Start!$B24="",Start!$B$31="Please avoid empty intermediate lines!"),"",Start!$B24)</f>
        <v/>
      </c>
      <c r="C19" s="34" t="str" cm="1">
        <f t="array" aca="1" ref="C19" ca="1">IF($C$3="Pairwise",INDIRECT(ADDRESS(ROW(A15)+8,COLUMN($AD$1),,,"Evaluation criteria")),INDIRECT(ADDRESS(ROW(A15)+8,COLUMN($AH$1),,,"Evaluation criteria")))</f>
        <v/>
      </c>
      <c r="D19" s="61"/>
      <c r="E19" s="61"/>
      <c r="F19" s="35" t="str">
        <f t="shared" ca="1" si="0"/>
        <v/>
      </c>
      <c r="G19" s="61"/>
      <c r="H19" s="61"/>
      <c r="I19" s="35" t="str">
        <f t="shared" ca="1" si="1"/>
        <v/>
      </c>
      <c r="J19" s="61"/>
      <c r="K19" s="61"/>
      <c r="L19" s="35" t="str">
        <f t="shared" ca="1" si="2"/>
        <v/>
      </c>
      <c r="M19" s="61"/>
      <c r="N19" s="61"/>
      <c r="O19" s="35" t="str">
        <f t="shared" ca="1" si="3"/>
        <v/>
      </c>
      <c r="P19" s="61"/>
      <c r="Q19" s="61"/>
      <c r="R19" s="35" t="str">
        <f t="shared" ca="1" si="4"/>
        <v/>
      </c>
      <c r="S19" s="61"/>
      <c r="T19" s="61"/>
      <c r="U19" s="35" t="str">
        <f t="shared" ca="1" si="5"/>
        <v/>
      </c>
      <c r="V19" s="61"/>
      <c r="W19" s="61"/>
      <c r="X19" s="35" t="str">
        <f t="shared" ca="1" si="6"/>
        <v/>
      </c>
      <c r="Y19" s="61"/>
      <c r="Z19" s="61"/>
      <c r="AA19" s="35" t="str">
        <f t="shared" ca="1" si="7"/>
        <v/>
      </c>
      <c r="AB19" s="61"/>
      <c r="AC19" s="61"/>
      <c r="AD19" s="35" t="str">
        <f t="shared" ca="1" si="8"/>
        <v/>
      </c>
      <c r="AE19" s="61"/>
      <c r="AF19" s="61"/>
      <c r="AG19" s="35" t="str">
        <f t="shared" ca="1" si="9"/>
        <v/>
      </c>
      <c r="AH19" s="61"/>
      <c r="AI19" s="61"/>
      <c r="AJ19" s="35" t="str">
        <f t="shared" ca="1" si="10"/>
        <v/>
      </c>
      <c r="AK19" s="61"/>
      <c r="AL19" s="61"/>
      <c r="AM19" s="35" t="str">
        <f t="shared" ca="1" si="11"/>
        <v/>
      </c>
      <c r="AN19" s="61"/>
      <c r="AO19" s="61"/>
      <c r="AP19" s="35" t="str">
        <f t="shared" ca="1" si="12"/>
        <v/>
      </c>
      <c r="AQ19" s="61"/>
      <c r="AR19" s="61"/>
      <c r="AS19" s="35" t="str">
        <f t="shared" ca="1" si="13"/>
        <v/>
      </c>
      <c r="AT19" s="61"/>
      <c r="AU19" s="61"/>
      <c r="AV19" s="35" t="str">
        <f t="shared" ca="1" si="14"/>
        <v/>
      </c>
      <c r="AW19" s="61"/>
      <c r="AX19" s="61"/>
      <c r="AY19" s="35" t="str">
        <f t="shared" ca="1" si="15"/>
        <v/>
      </c>
      <c r="AZ19" s="61"/>
      <c r="BA19" s="61"/>
      <c r="BB19" s="35" t="str">
        <f t="shared" ca="1" si="16"/>
        <v/>
      </c>
      <c r="BC19" s="61"/>
      <c r="BD19" s="61"/>
      <c r="BE19" s="35" t="str">
        <f t="shared" ca="1" si="17"/>
        <v/>
      </c>
      <c r="BF19" s="61"/>
      <c r="BG19" s="61"/>
      <c r="BH19" s="35" t="str">
        <f t="shared" ca="1" si="18"/>
        <v/>
      </c>
      <c r="BI19" s="61"/>
      <c r="BJ19" s="61"/>
      <c r="BK19" s="35" t="str">
        <f t="shared" ca="1" si="19"/>
        <v/>
      </c>
    </row>
    <row r="20" spans="1:64" x14ac:dyDescent="0.2">
      <c r="A20" s="3" t="str">
        <f t="shared" si="20"/>
        <v/>
      </c>
      <c r="B20" s="31" t="str">
        <f>IF(OR(Start!$B25="",Start!$B$31="Please avoid empty intermediate lines!"),"",Start!$B25)</f>
        <v/>
      </c>
      <c r="C20" s="34" t="str" cm="1">
        <f t="array" aca="1" ref="C20" ca="1">IF($C$3="Pairwise",INDIRECT(ADDRESS(ROW(A16)+8,COLUMN($AD$1),,,"Evaluation criteria")),INDIRECT(ADDRESS(ROW(A16)+8,COLUMN($AH$1),,,"Evaluation criteria")))</f>
        <v/>
      </c>
      <c r="D20" s="61"/>
      <c r="E20" s="61"/>
      <c r="F20" s="35" t="str">
        <f t="shared" ca="1" si="0"/>
        <v/>
      </c>
      <c r="G20" s="61"/>
      <c r="H20" s="61"/>
      <c r="I20" s="35" t="str">
        <f t="shared" ca="1" si="1"/>
        <v/>
      </c>
      <c r="J20" s="61"/>
      <c r="K20" s="61"/>
      <c r="L20" s="35" t="str">
        <f t="shared" ca="1" si="2"/>
        <v/>
      </c>
      <c r="M20" s="61"/>
      <c r="N20" s="61"/>
      <c r="O20" s="35" t="str">
        <f t="shared" ca="1" si="3"/>
        <v/>
      </c>
      <c r="P20" s="61"/>
      <c r="Q20" s="61"/>
      <c r="R20" s="35" t="str">
        <f t="shared" ca="1" si="4"/>
        <v/>
      </c>
      <c r="S20" s="61"/>
      <c r="T20" s="61"/>
      <c r="U20" s="35" t="str">
        <f t="shared" ca="1" si="5"/>
        <v/>
      </c>
      <c r="V20" s="61"/>
      <c r="W20" s="61"/>
      <c r="X20" s="35" t="str">
        <f t="shared" ca="1" si="6"/>
        <v/>
      </c>
      <c r="Y20" s="61"/>
      <c r="Z20" s="61"/>
      <c r="AA20" s="35" t="str">
        <f t="shared" ca="1" si="7"/>
        <v/>
      </c>
      <c r="AB20" s="61"/>
      <c r="AC20" s="61"/>
      <c r="AD20" s="35" t="str">
        <f t="shared" ca="1" si="8"/>
        <v/>
      </c>
      <c r="AE20" s="61"/>
      <c r="AF20" s="61"/>
      <c r="AG20" s="35" t="str">
        <f t="shared" ca="1" si="9"/>
        <v/>
      </c>
      <c r="AH20" s="61"/>
      <c r="AI20" s="61"/>
      <c r="AJ20" s="35" t="str">
        <f t="shared" ca="1" si="10"/>
        <v/>
      </c>
      <c r="AK20" s="61"/>
      <c r="AL20" s="61"/>
      <c r="AM20" s="35" t="str">
        <f t="shared" ca="1" si="11"/>
        <v/>
      </c>
      <c r="AN20" s="61"/>
      <c r="AO20" s="61"/>
      <c r="AP20" s="35" t="str">
        <f t="shared" ca="1" si="12"/>
        <v/>
      </c>
      <c r="AQ20" s="61"/>
      <c r="AR20" s="61"/>
      <c r="AS20" s="35" t="str">
        <f t="shared" ca="1" si="13"/>
        <v/>
      </c>
      <c r="AT20" s="61"/>
      <c r="AU20" s="61"/>
      <c r="AV20" s="35" t="str">
        <f t="shared" ca="1" si="14"/>
        <v/>
      </c>
      <c r="AW20" s="61"/>
      <c r="AX20" s="61"/>
      <c r="AY20" s="35" t="str">
        <f t="shared" ca="1" si="15"/>
        <v/>
      </c>
      <c r="AZ20" s="61"/>
      <c r="BA20" s="61"/>
      <c r="BB20" s="35" t="str">
        <f t="shared" ca="1" si="16"/>
        <v/>
      </c>
      <c r="BC20" s="61"/>
      <c r="BD20" s="61"/>
      <c r="BE20" s="35" t="str">
        <f t="shared" ca="1" si="17"/>
        <v/>
      </c>
      <c r="BF20" s="61"/>
      <c r="BG20" s="61"/>
      <c r="BH20" s="35" t="str">
        <f t="shared" ca="1" si="18"/>
        <v/>
      </c>
      <c r="BI20" s="61"/>
      <c r="BJ20" s="61"/>
      <c r="BK20" s="35" t="str">
        <f t="shared" ca="1" si="19"/>
        <v/>
      </c>
    </row>
    <row r="21" spans="1:64" x14ac:dyDescent="0.2">
      <c r="A21" s="3" t="str">
        <f t="shared" si="20"/>
        <v/>
      </c>
      <c r="B21" s="31" t="str">
        <f>IF(OR(Start!$B26="",Start!$B$31="Please avoid empty intermediate lines!"),"",Start!$B26)</f>
        <v/>
      </c>
      <c r="C21" s="34" t="str" cm="1">
        <f t="array" aca="1" ref="C21" ca="1">IF($C$3="Pairwise",INDIRECT(ADDRESS(ROW(A17)+8,COLUMN($AD$1),,,"Evaluation criteria")),INDIRECT(ADDRESS(ROW(A17)+8,COLUMN($AH$1),,,"Evaluation criteria")))</f>
        <v/>
      </c>
      <c r="D21" s="61"/>
      <c r="E21" s="61"/>
      <c r="F21" s="35" t="str">
        <f t="shared" ca="1" si="0"/>
        <v/>
      </c>
      <c r="G21" s="61"/>
      <c r="H21" s="61"/>
      <c r="I21" s="35" t="str">
        <f t="shared" ca="1" si="1"/>
        <v/>
      </c>
      <c r="J21" s="61"/>
      <c r="K21" s="61"/>
      <c r="L21" s="35" t="str">
        <f t="shared" ca="1" si="2"/>
        <v/>
      </c>
      <c r="M21" s="61"/>
      <c r="N21" s="61"/>
      <c r="O21" s="35" t="str">
        <f t="shared" ca="1" si="3"/>
        <v/>
      </c>
      <c r="P21" s="61"/>
      <c r="Q21" s="61"/>
      <c r="R21" s="35" t="str">
        <f t="shared" ca="1" si="4"/>
        <v/>
      </c>
      <c r="S21" s="61"/>
      <c r="T21" s="61"/>
      <c r="U21" s="35" t="str">
        <f t="shared" ca="1" si="5"/>
        <v/>
      </c>
      <c r="V21" s="61"/>
      <c r="W21" s="61"/>
      <c r="X21" s="35" t="str">
        <f t="shared" ca="1" si="6"/>
        <v/>
      </c>
      <c r="Y21" s="61"/>
      <c r="Z21" s="61"/>
      <c r="AA21" s="35" t="str">
        <f t="shared" ca="1" si="7"/>
        <v/>
      </c>
      <c r="AB21" s="61"/>
      <c r="AC21" s="61"/>
      <c r="AD21" s="35" t="str">
        <f t="shared" ca="1" si="8"/>
        <v/>
      </c>
      <c r="AE21" s="61"/>
      <c r="AF21" s="61"/>
      <c r="AG21" s="35" t="str">
        <f t="shared" ca="1" si="9"/>
        <v/>
      </c>
      <c r="AH21" s="61"/>
      <c r="AI21" s="61"/>
      <c r="AJ21" s="35" t="str">
        <f t="shared" ca="1" si="10"/>
        <v/>
      </c>
      <c r="AK21" s="61"/>
      <c r="AL21" s="61"/>
      <c r="AM21" s="35" t="str">
        <f t="shared" ca="1" si="11"/>
        <v/>
      </c>
      <c r="AN21" s="61"/>
      <c r="AO21" s="61"/>
      <c r="AP21" s="35" t="str">
        <f t="shared" ca="1" si="12"/>
        <v/>
      </c>
      <c r="AQ21" s="61"/>
      <c r="AR21" s="61"/>
      <c r="AS21" s="35" t="str">
        <f t="shared" ca="1" si="13"/>
        <v/>
      </c>
      <c r="AT21" s="61"/>
      <c r="AU21" s="61"/>
      <c r="AV21" s="35" t="str">
        <f t="shared" ca="1" si="14"/>
        <v/>
      </c>
      <c r="AW21" s="61"/>
      <c r="AX21" s="61"/>
      <c r="AY21" s="35" t="str">
        <f t="shared" ca="1" si="15"/>
        <v/>
      </c>
      <c r="AZ21" s="61"/>
      <c r="BA21" s="61"/>
      <c r="BB21" s="35" t="str">
        <f t="shared" ca="1" si="16"/>
        <v/>
      </c>
      <c r="BC21" s="61"/>
      <c r="BD21" s="61"/>
      <c r="BE21" s="35" t="str">
        <f t="shared" ca="1" si="17"/>
        <v/>
      </c>
      <c r="BF21" s="61"/>
      <c r="BG21" s="61"/>
      <c r="BH21" s="35" t="str">
        <f t="shared" ca="1" si="18"/>
        <v/>
      </c>
      <c r="BI21" s="61"/>
      <c r="BJ21" s="61"/>
      <c r="BK21" s="35" t="str">
        <f t="shared" ca="1" si="19"/>
        <v/>
      </c>
    </row>
    <row r="22" spans="1:64" x14ac:dyDescent="0.2">
      <c r="A22" s="3" t="str">
        <f t="shared" si="20"/>
        <v/>
      </c>
      <c r="B22" s="31" t="str">
        <f>IF(OR(Start!$B27="",Start!$B$31="Please avoid empty intermediate lines!"),"",Start!$B27)</f>
        <v/>
      </c>
      <c r="C22" s="34" t="str" cm="1">
        <f t="array" aca="1" ref="C22" ca="1">IF($C$3="Pairwise",INDIRECT(ADDRESS(ROW(A18)+8,COLUMN($AD$1),,,"Evaluation criteria")),INDIRECT(ADDRESS(ROW(A18)+8,COLUMN($AH$1),,,"Evaluation criteria")))</f>
        <v/>
      </c>
      <c r="D22" s="61"/>
      <c r="E22" s="61"/>
      <c r="F22" s="35" t="str">
        <f t="shared" ca="1" si="0"/>
        <v/>
      </c>
      <c r="G22" s="61"/>
      <c r="H22" s="61"/>
      <c r="I22" s="35" t="str">
        <f t="shared" ca="1" si="1"/>
        <v/>
      </c>
      <c r="J22" s="61"/>
      <c r="K22" s="61"/>
      <c r="L22" s="35" t="str">
        <f t="shared" ca="1" si="2"/>
        <v/>
      </c>
      <c r="M22" s="61"/>
      <c r="N22" s="61"/>
      <c r="O22" s="35" t="str">
        <f t="shared" ca="1" si="3"/>
        <v/>
      </c>
      <c r="P22" s="61"/>
      <c r="Q22" s="61"/>
      <c r="R22" s="35" t="str">
        <f t="shared" ca="1" si="4"/>
        <v/>
      </c>
      <c r="S22" s="61"/>
      <c r="T22" s="61"/>
      <c r="U22" s="35" t="str">
        <f t="shared" ca="1" si="5"/>
        <v/>
      </c>
      <c r="V22" s="61"/>
      <c r="W22" s="61"/>
      <c r="X22" s="35" t="str">
        <f t="shared" ca="1" si="6"/>
        <v/>
      </c>
      <c r="Y22" s="61"/>
      <c r="Z22" s="61"/>
      <c r="AA22" s="35" t="str">
        <f t="shared" ca="1" si="7"/>
        <v/>
      </c>
      <c r="AB22" s="61"/>
      <c r="AC22" s="61"/>
      <c r="AD22" s="35" t="str">
        <f t="shared" ca="1" si="8"/>
        <v/>
      </c>
      <c r="AE22" s="61"/>
      <c r="AF22" s="61"/>
      <c r="AG22" s="35" t="str">
        <f t="shared" ca="1" si="9"/>
        <v/>
      </c>
      <c r="AH22" s="61"/>
      <c r="AI22" s="61"/>
      <c r="AJ22" s="35" t="str">
        <f t="shared" ca="1" si="10"/>
        <v/>
      </c>
      <c r="AK22" s="61"/>
      <c r="AL22" s="61"/>
      <c r="AM22" s="35" t="str">
        <f t="shared" ca="1" si="11"/>
        <v/>
      </c>
      <c r="AN22" s="61"/>
      <c r="AO22" s="61"/>
      <c r="AP22" s="35" t="str">
        <f t="shared" ca="1" si="12"/>
        <v/>
      </c>
      <c r="AQ22" s="61"/>
      <c r="AR22" s="61"/>
      <c r="AS22" s="35" t="str">
        <f t="shared" ca="1" si="13"/>
        <v/>
      </c>
      <c r="AT22" s="61"/>
      <c r="AU22" s="61"/>
      <c r="AV22" s="35" t="str">
        <f t="shared" ca="1" si="14"/>
        <v/>
      </c>
      <c r="AW22" s="61"/>
      <c r="AX22" s="61"/>
      <c r="AY22" s="35" t="str">
        <f t="shared" ca="1" si="15"/>
        <v/>
      </c>
      <c r="AZ22" s="61"/>
      <c r="BA22" s="61"/>
      <c r="BB22" s="35" t="str">
        <f t="shared" ca="1" si="16"/>
        <v/>
      </c>
      <c r="BC22" s="61"/>
      <c r="BD22" s="61"/>
      <c r="BE22" s="35" t="str">
        <f t="shared" ca="1" si="17"/>
        <v/>
      </c>
      <c r="BF22" s="61"/>
      <c r="BG22" s="61"/>
      <c r="BH22" s="35" t="str">
        <f t="shared" ca="1" si="18"/>
        <v/>
      </c>
      <c r="BI22" s="61"/>
      <c r="BJ22" s="61"/>
      <c r="BK22" s="35" t="str">
        <f t="shared" ca="1" si="19"/>
        <v/>
      </c>
    </row>
    <row r="23" spans="1:64" x14ac:dyDescent="0.2">
      <c r="A23" s="3" t="str">
        <f t="shared" si="20"/>
        <v/>
      </c>
      <c r="B23" s="31" t="str">
        <f>IF(OR(Start!$B28="",Start!$B$31="Please avoid empty intermediate lines!"),"",Start!$B28)</f>
        <v/>
      </c>
      <c r="C23" s="34" t="str" cm="1">
        <f t="array" aca="1" ref="C23" ca="1">IF($C$3="Pairwise",INDIRECT(ADDRESS(ROW(A19)+8,COLUMN($AD$1),,,"Evaluation criteria")),INDIRECT(ADDRESS(ROW(A19)+8,COLUMN($AH$1),,,"Evaluation criteria")))</f>
        <v/>
      </c>
      <c r="D23" s="61"/>
      <c r="E23" s="61"/>
      <c r="F23" s="35" t="str">
        <f t="shared" ca="1" si="0"/>
        <v/>
      </c>
      <c r="G23" s="61"/>
      <c r="H23" s="61"/>
      <c r="I23" s="35" t="str">
        <f t="shared" ca="1" si="1"/>
        <v/>
      </c>
      <c r="J23" s="61"/>
      <c r="K23" s="61"/>
      <c r="L23" s="35" t="str">
        <f t="shared" ca="1" si="2"/>
        <v/>
      </c>
      <c r="M23" s="61"/>
      <c r="N23" s="61"/>
      <c r="O23" s="35" t="str">
        <f t="shared" ca="1" si="3"/>
        <v/>
      </c>
      <c r="P23" s="61"/>
      <c r="Q23" s="61"/>
      <c r="R23" s="35" t="str">
        <f t="shared" ca="1" si="4"/>
        <v/>
      </c>
      <c r="S23" s="61"/>
      <c r="T23" s="61"/>
      <c r="U23" s="35" t="str">
        <f t="shared" ca="1" si="5"/>
        <v/>
      </c>
      <c r="V23" s="61"/>
      <c r="W23" s="61"/>
      <c r="X23" s="35" t="str">
        <f t="shared" ca="1" si="6"/>
        <v/>
      </c>
      <c r="Y23" s="61"/>
      <c r="Z23" s="61"/>
      <c r="AA23" s="35" t="str">
        <f t="shared" ca="1" si="7"/>
        <v/>
      </c>
      <c r="AB23" s="61"/>
      <c r="AC23" s="61"/>
      <c r="AD23" s="35" t="str">
        <f t="shared" ca="1" si="8"/>
        <v/>
      </c>
      <c r="AE23" s="61"/>
      <c r="AF23" s="61"/>
      <c r="AG23" s="35" t="str">
        <f t="shared" ca="1" si="9"/>
        <v/>
      </c>
      <c r="AH23" s="61"/>
      <c r="AI23" s="61"/>
      <c r="AJ23" s="35" t="str">
        <f t="shared" ca="1" si="10"/>
        <v/>
      </c>
      <c r="AK23" s="61"/>
      <c r="AL23" s="61"/>
      <c r="AM23" s="35" t="str">
        <f t="shared" ca="1" si="11"/>
        <v/>
      </c>
      <c r="AN23" s="61"/>
      <c r="AO23" s="61"/>
      <c r="AP23" s="35" t="str">
        <f t="shared" ca="1" si="12"/>
        <v/>
      </c>
      <c r="AQ23" s="61"/>
      <c r="AR23" s="61"/>
      <c r="AS23" s="35" t="str">
        <f t="shared" ca="1" si="13"/>
        <v/>
      </c>
      <c r="AT23" s="61"/>
      <c r="AU23" s="61"/>
      <c r="AV23" s="35" t="str">
        <f t="shared" ca="1" si="14"/>
        <v/>
      </c>
      <c r="AW23" s="61"/>
      <c r="AX23" s="61"/>
      <c r="AY23" s="35" t="str">
        <f t="shared" ca="1" si="15"/>
        <v/>
      </c>
      <c r="AZ23" s="61"/>
      <c r="BA23" s="61"/>
      <c r="BB23" s="35" t="str">
        <f t="shared" ca="1" si="16"/>
        <v/>
      </c>
      <c r="BC23" s="61"/>
      <c r="BD23" s="61"/>
      <c r="BE23" s="35" t="str">
        <f t="shared" ca="1" si="17"/>
        <v/>
      </c>
      <c r="BF23" s="61"/>
      <c r="BG23" s="61"/>
      <c r="BH23" s="35" t="str">
        <f t="shared" ca="1" si="18"/>
        <v/>
      </c>
      <c r="BI23" s="61"/>
      <c r="BJ23" s="61"/>
      <c r="BK23" s="35" t="str">
        <f t="shared" ca="1" si="19"/>
        <v/>
      </c>
    </row>
    <row r="24" spans="1:64" x14ac:dyDescent="0.2">
      <c r="A24" s="3" t="str">
        <f t="shared" si="20"/>
        <v/>
      </c>
      <c r="B24" s="31" t="str">
        <f>IF(OR(Start!$B29="",Start!$B$31="Please avoid empty intermediate lines!"),"",Start!$B29)</f>
        <v/>
      </c>
      <c r="C24" s="34" t="str" cm="1">
        <f t="array" aca="1" ref="C24" ca="1">IF($C$3="Pairwise",INDIRECT(ADDRESS(ROW(A20)+8,COLUMN($AD$1),,,"Evaluation criteria")),INDIRECT(ADDRESS(ROW(A20)+8,COLUMN($AH$1),,,"Evaluation criteria")))</f>
        <v/>
      </c>
      <c r="D24" s="61"/>
      <c r="E24" s="61"/>
      <c r="F24" s="35" t="str">
        <f t="shared" ca="1" si="0"/>
        <v/>
      </c>
      <c r="G24" s="61"/>
      <c r="H24" s="61"/>
      <c r="I24" s="35" t="str">
        <f t="shared" ca="1" si="1"/>
        <v/>
      </c>
      <c r="J24" s="61"/>
      <c r="K24" s="61"/>
      <c r="L24" s="35" t="str">
        <f t="shared" ca="1" si="2"/>
        <v/>
      </c>
      <c r="M24" s="61"/>
      <c r="N24" s="61"/>
      <c r="O24" s="35" t="str">
        <f t="shared" ca="1" si="3"/>
        <v/>
      </c>
      <c r="P24" s="61"/>
      <c r="Q24" s="61"/>
      <c r="R24" s="35" t="str">
        <f t="shared" ca="1" si="4"/>
        <v/>
      </c>
      <c r="S24" s="61"/>
      <c r="T24" s="61"/>
      <c r="U24" s="35" t="str">
        <f t="shared" ca="1" si="5"/>
        <v/>
      </c>
      <c r="V24" s="61"/>
      <c r="W24" s="61"/>
      <c r="X24" s="35" t="str">
        <f t="shared" ca="1" si="6"/>
        <v/>
      </c>
      <c r="Y24" s="61"/>
      <c r="Z24" s="61"/>
      <c r="AA24" s="35" t="str">
        <f t="shared" ca="1" si="7"/>
        <v/>
      </c>
      <c r="AB24" s="61"/>
      <c r="AC24" s="61"/>
      <c r="AD24" s="35" t="str">
        <f t="shared" ca="1" si="8"/>
        <v/>
      </c>
      <c r="AE24" s="61"/>
      <c r="AF24" s="61"/>
      <c r="AG24" s="35" t="str">
        <f t="shared" ca="1" si="9"/>
        <v/>
      </c>
      <c r="AH24" s="61"/>
      <c r="AI24" s="61"/>
      <c r="AJ24" s="35" t="str">
        <f t="shared" ca="1" si="10"/>
        <v/>
      </c>
      <c r="AK24" s="61"/>
      <c r="AL24" s="61"/>
      <c r="AM24" s="35" t="str">
        <f t="shared" ca="1" si="11"/>
        <v/>
      </c>
      <c r="AN24" s="61"/>
      <c r="AO24" s="61"/>
      <c r="AP24" s="35" t="str">
        <f t="shared" ca="1" si="12"/>
        <v/>
      </c>
      <c r="AQ24" s="61"/>
      <c r="AR24" s="61"/>
      <c r="AS24" s="35" t="str">
        <f t="shared" ca="1" si="13"/>
        <v/>
      </c>
      <c r="AT24" s="61"/>
      <c r="AU24" s="61"/>
      <c r="AV24" s="35" t="str">
        <f t="shared" ca="1" si="14"/>
        <v/>
      </c>
      <c r="AW24" s="61"/>
      <c r="AX24" s="61"/>
      <c r="AY24" s="35" t="str">
        <f t="shared" ca="1" si="15"/>
        <v/>
      </c>
      <c r="AZ24" s="61"/>
      <c r="BA24" s="61"/>
      <c r="BB24" s="35" t="str">
        <f t="shared" ca="1" si="16"/>
        <v/>
      </c>
      <c r="BC24" s="61"/>
      <c r="BD24" s="61"/>
      <c r="BE24" s="35" t="str">
        <f t="shared" ca="1" si="17"/>
        <v/>
      </c>
      <c r="BF24" s="61"/>
      <c r="BG24" s="61"/>
      <c r="BH24" s="35" t="str">
        <f t="shared" ca="1" si="18"/>
        <v/>
      </c>
      <c r="BI24" s="61"/>
      <c r="BJ24" s="61"/>
      <c r="BK24" s="35" t="str">
        <f t="shared" ca="1" si="19"/>
        <v/>
      </c>
    </row>
    <row r="25" spans="1:64" x14ac:dyDescent="0.2">
      <c r="F25" s="36"/>
      <c r="I25" s="36"/>
      <c r="L25" s="36"/>
      <c r="O25" s="36"/>
      <c r="R25" s="36"/>
      <c r="U25" s="36"/>
      <c r="X25" s="36"/>
      <c r="AA25" s="36"/>
      <c r="AD25" s="36"/>
      <c r="AG25" s="36"/>
      <c r="AJ25" s="36"/>
      <c r="AM25" s="36"/>
      <c r="AP25" s="36"/>
      <c r="AS25" s="36"/>
      <c r="AV25" s="36"/>
      <c r="AY25" s="36"/>
      <c r="BB25" s="36"/>
      <c r="BE25" s="36"/>
      <c r="BH25" s="36"/>
      <c r="BK25" s="36"/>
    </row>
    <row r="26" spans="1:64" s="11" customFormat="1" ht="24" customHeight="1" x14ac:dyDescent="0.25">
      <c r="A26" s="37" t="s">
        <v>67</v>
      </c>
      <c r="B26" s="37"/>
      <c r="C26" s="37"/>
      <c r="D26" s="37"/>
      <c r="E26" s="37"/>
      <c r="F26" s="38">
        <f ca="1">SUM(F5:F24)</f>
        <v>291.66666666666663</v>
      </c>
      <c r="G26" s="37"/>
      <c r="H26" s="37"/>
      <c r="I26" s="38">
        <f ca="1">SUM(I5:I24)</f>
        <v>316.66666666666669</v>
      </c>
      <c r="J26" s="37"/>
      <c r="K26" s="37"/>
      <c r="L26" s="38">
        <f ca="1">SUM(L5:L24)</f>
        <v>0</v>
      </c>
      <c r="M26" s="37"/>
      <c r="N26" s="37"/>
      <c r="O26" s="38">
        <f ca="1">SUM(O5:O24)</f>
        <v>0</v>
      </c>
      <c r="P26" s="37"/>
      <c r="Q26" s="37"/>
      <c r="R26" s="38">
        <f ca="1">SUM(R5:R24)</f>
        <v>0</v>
      </c>
      <c r="S26" s="37"/>
      <c r="T26" s="37"/>
      <c r="U26" s="38">
        <f ca="1">SUM(U5:U24)</f>
        <v>0</v>
      </c>
      <c r="V26" s="37"/>
      <c r="W26" s="37"/>
      <c r="X26" s="38">
        <f ca="1">SUM(X5:X24)</f>
        <v>0</v>
      </c>
      <c r="Y26" s="37"/>
      <c r="Z26" s="37"/>
      <c r="AA26" s="38">
        <f ca="1">SUM(AA5:AA24)</f>
        <v>0</v>
      </c>
      <c r="AB26" s="37"/>
      <c r="AC26" s="37"/>
      <c r="AD26" s="38">
        <f ca="1">SUM(AD5:AD24)</f>
        <v>0</v>
      </c>
      <c r="AE26" s="37"/>
      <c r="AF26" s="37"/>
      <c r="AG26" s="38">
        <f ca="1">SUM(AG5:AG24)</f>
        <v>0</v>
      </c>
      <c r="AH26" s="37"/>
      <c r="AI26" s="37"/>
      <c r="AJ26" s="38">
        <f ca="1">SUM(AJ5:AJ24)</f>
        <v>0</v>
      </c>
      <c r="AK26" s="37"/>
      <c r="AL26" s="37"/>
      <c r="AM26" s="38">
        <f ca="1">SUM(AM5:AM24)</f>
        <v>0</v>
      </c>
      <c r="AN26" s="37"/>
      <c r="AO26" s="37"/>
      <c r="AP26" s="38">
        <f ca="1">SUM(AP5:AP24)</f>
        <v>0</v>
      </c>
      <c r="AQ26" s="37"/>
      <c r="AR26" s="37"/>
      <c r="AS26" s="38">
        <f ca="1">SUM(AS5:AS24)</f>
        <v>0</v>
      </c>
      <c r="AT26" s="37"/>
      <c r="AU26" s="37"/>
      <c r="AV26" s="38">
        <f ca="1">SUM(AV5:AV24)</f>
        <v>0</v>
      </c>
      <c r="AW26" s="37"/>
      <c r="AX26" s="37"/>
      <c r="AY26" s="38">
        <f ca="1">SUM(AY5:AY24)</f>
        <v>0</v>
      </c>
      <c r="AZ26" s="37"/>
      <c r="BA26" s="37"/>
      <c r="BB26" s="38">
        <f ca="1">SUM(BB5:BB24)</f>
        <v>0</v>
      </c>
      <c r="BC26" s="37"/>
      <c r="BD26" s="37"/>
      <c r="BE26" s="38">
        <f ca="1">SUM(BE5:BE24)</f>
        <v>0</v>
      </c>
      <c r="BF26" s="37"/>
      <c r="BG26" s="37"/>
      <c r="BH26" s="38">
        <f ca="1">SUM(BH5:BH24)</f>
        <v>0</v>
      </c>
      <c r="BI26" s="37"/>
      <c r="BJ26" s="37"/>
      <c r="BK26" s="38">
        <f ca="1">SUM(BK5:BK24)</f>
        <v>0</v>
      </c>
      <c r="BL26" s="39"/>
    </row>
    <row r="28" spans="1:64" s="40" customFormat="1" ht="42.95" customHeight="1" x14ac:dyDescent="0.25">
      <c r="A28" s="41" t="str" cm="1">
        <f t="array" aca="1" ref="A28" ca="1">CONCATENATE("Result: It seems ",INDIRECT(ADDRESS(3,MATCH(MAX(A26:BK26),A26:BK26,0)-2))," is with a max value of ",ROUND(INDEX(F26:BK26,MATCH(MAX(F26:BK26),F26:BK26,0)),2)," your favorite.")</f>
        <v>Result: It seems Variant 2 is with a max value of 316,67 your favorite.</v>
      </c>
      <c r="B28" s="6"/>
      <c r="C28" s="6"/>
      <c r="D28" s="6"/>
      <c r="E28" s="6"/>
      <c r="F28" s="6"/>
      <c r="G28" s="6"/>
      <c r="H28" s="6"/>
      <c r="I28" s="6"/>
    </row>
  </sheetData>
  <sheetProtection algorithmName="SHA-512" hashValue="zdZua8IlXBasYGhpxcp+7+oxzgxvZ54QVC/Z+h9dfRnokgv95ItQDUGiUCYDGxFfFK4g57hJKqwIbCG2avfr7Q==" saltValue="8Z2yLSjBiTqfJjqA3+5VjQ==" spinCount="100000" sheet="1" objects="1" scenarios="1" formatCells="0" formatColumns="0" formatRows="0" selectLockedCells="1"/>
  <mergeCells count="20">
    <mergeCell ref="BD3:BE3"/>
    <mergeCell ref="BG3:BH3"/>
    <mergeCell ref="BJ3:BK3"/>
    <mergeCell ref="AL3:AM3"/>
    <mergeCell ref="AO3:AP3"/>
    <mergeCell ref="AR3:AS3"/>
    <mergeCell ref="AU3:AV3"/>
    <mergeCell ref="AX3:AY3"/>
    <mergeCell ref="BA3:BB3"/>
    <mergeCell ref="AI3:AJ3"/>
    <mergeCell ref="E3:F3"/>
    <mergeCell ref="H3:I3"/>
    <mergeCell ref="K3:L3"/>
    <mergeCell ref="N3:O3"/>
    <mergeCell ref="Q3:R3"/>
    <mergeCell ref="T3:U3"/>
    <mergeCell ref="W3:X3"/>
    <mergeCell ref="Z3:AA3"/>
    <mergeCell ref="AC3:AD3"/>
    <mergeCell ref="AF3:AG3"/>
  </mergeCells>
  <phoneticPr fontId="1" type="noConversion"/>
  <conditionalFormatting sqref="J1:L26">
    <cfRule type="expression" dxfId="19" priority="22">
      <formula>$K$3="empty"</formula>
    </cfRule>
  </conditionalFormatting>
  <conditionalFormatting sqref="M1:O26">
    <cfRule type="expression" dxfId="18" priority="20">
      <formula>$N$3="empty"</formula>
    </cfRule>
  </conditionalFormatting>
  <conditionalFormatting sqref="P1:R26">
    <cfRule type="expression" dxfId="17" priority="18">
      <formula>$Q$3="empty"</formula>
    </cfRule>
  </conditionalFormatting>
  <conditionalFormatting sqref="S1:U26">
    <cfRule type="expression" dxfId="16" priority="17">
      <formula>$T$3="empty"</formula>
    </cfRule>
  </conditionalFormatting>
  <conditionalFormatting sqref="V1:X26">
    <cfRule type="expression" dxfId="15" priority="16">
      <formula>$W$3="empty"</formula>
    </cfRule>
  </conditionalFormatting>
  <conditionalFormatting sqref="Y1:AA26">
    <cfRule type="expression" dxfId="14" priority="15">
      <formula>$Z$3="empty"</formula>
    </cfRule>
  </conditionalFormatting>
  <conditionalFormatting sqref="AB1:AD26">
    <cfRule type="expression" dxfId="13" priority="14">
      <formula>$AC$3="empty"</formula>
    </cfRule>
  </conditionalFormatting>
  <conditionalFormatting sqref="AE1:AG26">
    <cfRule type="expression" dxfId="12" priority="13">
      <formula>$AF$3="empty"</formula>
    </cfRule>
  </conditionalFormatting>
  <conditionalFormatting sqref="AH1:AJ26">
    <cfRule type="expression" dxfId="11" priority="12">
      <formula>$AI$3="empty"</formula>
    </cfRule>
  </conditionalFormatting>
  <conditionalFormatting sqref="AK1:AM26">
    <cfRule type="expression" dxfId="10" priority="11">
      <formula>$AL$3="empty"</formula>
    </cfRule>
  </conditionalFormatting>
  <conditionalFormatting sqref="AN1:AP26">
    <cfRule type="expression" dxfId="9" priority="10">
      <formula>$AO$3="empty"</formula>
    </cfRule>
  </conditionalFormatting>
  <conditionalFormatting sqref="AQ1:AS26">
    <cfRule type="expression" dxfId="8" priority="9">
      <formula>$AR$3="empty"</formula>
    </cfRule>
  </conditionalFormatting>
  <conditionalFormatting sqref="AT1:AV26">
    <cfRule type="expression" dxfId="7" priority="8">
      <formula>$AU$3="empty"</formula>
    </cfRule>
  </conditionalFormatting>
  <conditionalFormatting sqref="AW1:AY26">
    <cfRule type="expression" dxfId="6" priority="7">
      <formula>$AX$3="empty"</formula>
    </cfRule>
  </conditionalFormatting>
  <conditionalFormatting sqref="AZ1:BB26">
    <cfRule type="expression" dxfId="5" priority="6">
      <formula>$BA$3="empty"</formula>
    </cfRule>
  </conditionalFormatting>
  <conditionalFormatting sqref="BC1:BE26">
    <cfRule type="expression" dxfId="4" priority="5">
      <formula>$BD$3="empty"</formula>
    </cfRule>
  </conditionalFormatting>
  <conditionalFormatting sqref="BF1:BH26">
    <cfRule type="expression" dxfId="3" priority="4">
      <formula>$BG$3="empty"</formula>
    </cfRule>
  </conditionalFormatting>
  <conditionalFormatting sqref="BI1:BK26">
    <cfRule type="expression" dxfId="2" priority="3">
      <formula>$BJ$3="empty"</formula>
    </cfRule>
  </conditionalFormatting>
  <conditionalFormatting sqref="G1:I26">
    <cfRule type="expression" dxfId="1" priority="2">
      <formula>$H$3="empty"</formula>
    </cfRule>
  </conditionalFormatting>
  <conditionalFormatting sqref="D1:F26">
    <cfRule type="expression" dxfId="0" priority="1">
      <formula>$E$3="empty"</formula>
    </cfRule>
  </conditionalFormatting>
  <dataValidations count="2">
    <dataValidation type="list" allowBlank="1" showInputMessage="1" showErrorMessage="1" sqref="C3" xr:uid="{477AD2C6-43DF-B443-9395-0FDF8742CDDC}">
      <formula1>"Pairwise, Individual"</formula1>
    </dataValidation>
    <dataValidation type="list" allowBlank="1" showInputMessage="1" showErrorMessage="1" sqref="E5:E24 H5:H24 K5:K24 N5:N24 Q5:Q24 T5:T24 W5:W24 Z5:Z24 AC5:AC24 AF5:AF24 AI5:AI24 AL5:AL24 AO5:AO24 AR5:AR24 AU5:AU24 AX5:AX24 BA5:BA24 BD5:BD24 BG5:BG24 BJ5:BJ24" xr:uid="{BE2739D3-761E-462F-BADA-8EDC9F439282}">
      <formula1>"0,1,2,3,4,5"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Instruction</vt:lpstr>
      <vt:lpstr>Start</vt:lpstr>
      <vt:lpstr>Evaluation criteria</vt:lpstr>
      <vt:lpstr>Target values</vt:lpstr>
      <vt:lpstr>Results</vt:lpstr>
      <vt:lpstr>Start!Druckbereich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Cost-utility analysis</dc:title>
  <dc:subject/>
  <dc:creator/>
  <cp:keywords/>
  <dc:description/>
  <cp:lastModifiedBy/>
  <dcterms:created xsi:type="dcterms:W3CDTF">2020-11-27T09:11:34Z</dcterms:created>
  <dcterms:modified xsi:type="dcterms:W3CDTF">2021-11-08T17:21:53Z</dcterms:modified>
  <cp:category/>
</cp:coreProperties>
</file>